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J-1" sheetId="12" r:id="rId1"/>
    <sheet name="J-2" sheetId="11" r:id="rId2"/>
    <sheet name="J-3" sheetId="10" r:id="rId3"/>
    <sheet name="J-4" sheetId="9" r:id="rId4"/>
    <sheet name="J-5" sheetId="8" r:id="rId5"/>
    <sheet name="J-6" sheetId="7" r:id="rId6"/>
    <sheet name="J-7" sheetId="6" r:id="rId7"/>
    <sheet name="J-8" sheetId="5" r:id="rId8"/>
    <sheet name="J-9" sheetId="4" r:id="rId9"/>
    <sheet name="Sheet1" sheetId="1" r:id="rId10"/>
  </sheets>
  <definedNames>
    <definedName name="_xlnm.Print_Area" localSheetId="7">'J-8'!$A$1:$N$64</definedName>
  </definedNames>
  <calcPr calcId="145621"/>
</workbook>
</file>

<file path=xl/calcChain.xml><?xml version="1.0" encoding="utf-8"?>
<calcChain xmlns="http://schemas.openxmlformats.org/spreadsheetml/2006/main">
  <c r="U215" i="12" l="1"/>
  <c r="S215" i="12" s="1"/>
  <c r="P215" i="12"/>
  <c r="M215" i="12"/>
  <c r="J215" i="12"/>
  <c r="G215" i="12"/>
  <c r="C215" i="12"/>
  <c r="U214" i="12"/>
  <c r="S214" i="12"/>
  <c r="P214" i="12"/>
  <c r="M214" i="12"/>
  <c r="J214" i="12"/>
  <c r="G214" i="12"/>
  <c r="C214" i="12"/>
  <c r="U213" i="12"/>
  <c r="S213" i="12" s="1"/>
  <c r="P213" i="12"/>
  <c r="M213" i="12"/>
  <c r="J213" i="12"/>
  <c r="G213" i="12"/>
  <c r="C213" i="12"/>
  <c r="S211" i="12"/>
  <c r="P211" i="12"/>
  <c r="M211" i="12"/>
  <c r="J211" i="12"/>
  <c r="G211" i="12"/>
  <c r="C211" i="12"/>
  <c r="S210" i="12"/>
  <c r="P210" i="12"/>
  <c r="M210" i="12"/>
  <c r="J210" i="12"/>
  <c r="G210" i="12"/>
  <c r="C210" i="12"/>
  <c r="S209" i="12"/>
  <c r="S207" i="12" s="1"/>
  <c r="P209" i="12"/>
  <c r="M209" i="12"/>
  <c r="J209" i="12"/>
  <c r="G209" i="12"/>
  <c r="G207" i="12" s="1"/>
  <c r="C209" i="12"/>
  <c r="S208" i="12"/>
  <c r="P208" i="12"/>
  <c r="M208" i="12"/>
  <c r="J208" i="12"/>
  <c r="G208" i="12"/>
  <c r="C208" i="12"/>
  <c r="U207" i="12"/>
  <c r="T207" i="12"/>
  <c r="R207" i="12"/>
  <c r="Q207" i="12"/>
  <c r="P207" i="12"/>
  <c r="O207" i="12"/>
  <c r="N207" i="12"/>
  <c r="M207" i="12"/>
  <c r="L207" i="12"/>
  <c r="K207" i="12"/>
  <c r="J207" i="12"/>
  <c r="I207" i="12"/>
  <c r="H207" i="12"/>
  <c r="F207" i="12"/>
  <c r="D207" i="12"/>
  <c r="C207" i="12"/>
  <c r="S206" i="12"/>
  <c r="P206" i="12"/>
  <c r="M206" i="12"/>
  <c r="J206" i="12"/>
  <c r="G206" i="12"/>
  <c r="C206" i="12"/>
  <c r="S205" i="12"/>
  <c r="P205" i="12"/>
  <c r="M205" i="12"/>
  <c r="J205" i="12"/>
  <c r="G205" i="12"/>
  <c r="C205" i="12"/>
  <c r="S204" i="12"/>
  <c r="P204" i="12"/>
  <c r="M204" i="12"/>
  <c r="J204" i="12"/>
  <c r="G204" i="12"/>
  <c r="C204" i="12"/>
  <c r="S203" i="12"/>
  <c r="P203" i="12"/>
  <c r="M203" i="12"/>
  <c r="J203" i="12"/>
  <c r="G203" i="12"/>
  <c r="C203" i="12"/>
  <c r="S202" i="12"/>
  <c r="P202" i="12"/>
  <c r="M202" i="12"/>
  <c r="M200" i="12" s="1"/>
  <c r="J202" i="12"/>
  <c r="G202" i="12"/>
  <c r="C202" i="12"/>
  <c r="S201" i="12"/>
  <c r="P201" i="12"/>
  <c r="M201" i="12"/>
  <c r="J201" i="12"/>
  <c r="G201" i="12"/>
  <c r="C201" i="12"/>
  <c r="U200" i="12"/>
  <c r="T200" i="12"/>
  <c r="S200" i="12"/>
  <c r="R200" i="12"/>
  <c r="Q200" i="12"/>
  <c r="P200" i="12"/>
  <c r="O200" i="12"/>
  <c r="N200" i="12"/>
  <c r="L200" i="12"/>
  <c r="K200" i="12"/>
  <c r="J200" i="12"/>
  <c r="I200" i="12"/>
  <c r="H200" i="12"/>
  <c r="G200" i="12"/>
  <c r="F200" i="12"/>
  <c r="D200" i="12"/>
  <c r="C200" i="12"/>
  <c r="S199" i="12"/>
  <c r="P199" i="12"/>
  <c r="M199" i="12"/>
  <c r="J199" i="12"/>
  <c r="G199" i="12"/>
  <c r="C199" i="12"/>
  <c r="S198" i="12"/>
  <c r="P198" i="12"/>
  <c r="M198" i="12"/>
  <c r="J198" i="12"/>
  <c r="G198" i="12"/>
  <c r="C198" i="12"/>
  <c r="S197" i="12"/>
  <c r="P197" i="12"/>
  <c r="M197" i="12"/>
  <c r="J197" i="12"/>
  <c r="G197" i="12"/>
  <c r="C197" i="12"/>
  <c r="S196" i="12"/>
  <c r="P196" i="12"/>
  <c r="M196" i="12"/>
  <c r="J196" i="12"/>
  <c r="G196" i="12"/>
  <c r="C196" i="12"/>
  <c r="S195" i="12"/>
  <c r="S193" i="12" s="1"/>
  <c r="S192" i="12" s="1"/>
  <c r="P195" i="12"/>
  <c r="M195" i="12"/>
  <c r="J195" i="12"/>
  <c r="G195" i="12"/>
  <c r="C195" i="12"/>
  <c r="S194" i="12"/>
  <c r="P194" i="12"/>
  <c r="M194" i="12"/>
  <c r="J194" i="12"/>
  <c r="G194" i="12"/>
  <c r="C194" i="12"/>
  <c r="U193" i="12"/>
  <c r="T193" i="12"/>
  <c r="T192" i="12" s="1"/>
  <c r="R193" i="12"/>
  <c r="R192" i="12" s="1"/>
  <c r="Q193" i="12"/>
  <c r="P193" i="12"/>
  <c r="P192" i="12" s="1"/>
  <c r="O193" i="12"/>
  <c r="N193" i="12"/>
  <c r="M193" i="12" s="1"/>
  <c r="L193" i="12"/>
  <c r="L192" i="12" s="1"/>
  <c r="K193" i="12"/>
  <c r="J193" i="12"/>
  <c r="J192" i="12" s="1"/>
  <c r="I193" i="12"/>
  <c r="H193" i="12"/>
  <c r="H192" i="12" s="1"/>
  <c r="F193" i="12"/>
  <c r="F192" i="12" s="1"/>
  <c r="E193" i="12"/>
  <c r="D193" i="12"/>
  <c r="D192" i="12" s="1"/>
  <c r="U192" i="12"/>
  <c r="Q192" i="12"/>
  <c r="O192" i="12"/>
  <c r="K192" i="12"/>
  <c r="I192" i="12"/>
  <c r="E192" i="12"/>
  <c r="S191" i="12"/>
  <c r="P191" i="12"/>
  <c r="M191" i="12"/>
  <c r="J191" i="12"/>
  <c r="G191" i="12"/>
  <c r="C191" i="12"/>
  <c r="S190" i="12"/>
  <c r="P190" i="12"/>
  <c r="M190" i="12"/>
  <c r="J190" i="12"/>
  <c r="G190" i="12"/>
  <c r="C190" i="12"/>
  <c r="S189" i="12"/>
  <c r="P189" i="12"/>
  <c r="P188" i="12" s="1"/>
  <c r="M189" i="12"/>
  <c r="J189" i="12"/>
  <c r="G189" i="12"/>
  <c r="C189" i="12"/>
  <c r="U188" i="12"/>
  <c r="T188" i="12"/>
  <c r="S188" i="12"/>
  <c r="R188" i="12"/>
  <c r="Q188" i="12"/>
  <c r="O188" i="12"/>
  <c r="N188" i="12"/>
  <c r="M188" i="12"/>
  <c r="L188" i="12"/>
  <c r="K188" i="12"/>
  <c r="J188" i="12"/>
  <c r="E188" i="12"/>
  <c r="S187" i="12"/>
  <c r="P187" i="12"/>
  <c r="M187" i="12"/>
  <c r="J187" i="12"/>
  <c r="G187" i="12"/>
  <c r="C187" i="12"/>
  <c r="S186" i="12"/>
  <c r="P186" i="12"/>
  <c r="M186" i="12"/>
  <c r="J186" i="12"/>
  <c r="G186" i="12"/>
  <c r="C186" i="12"/>
  <c r="S185" i="12"/>
  <c r="P185" i="12"/>
  <c r="M185" i="12"/>
  <c r="J185" i="12"/>
  <c r="G185" i="12"/>
  <c r="C185" i="12"/>
  <c r="S184" i="12"/>
  <c r="P184" i="12"/>
  <c r="P183" i="12" s="1"/>
  <c r="M184" i="12"/>
  <c r="J184" i="12"/>
  <c r="G184" i="12"/>
  <c r="C184" i="12"/>
  <c r="U183" i="12"/>
  <c r="T183" i="12"/>
  <c r="S183" i="12"/>
  <c r="R183" i="12"/>
  <c r="Q183" i="12"/>
  <c r="O183" i="12"/>
  <c r="N183" i="12"/>
  <c r="M183" i="12"/>
  <c r="L183" i="12"/>
  <c r="K183" i="12"/>
  <c r="J183" i="12"/>
  <c r="I183" i="12"/>
  <c r="H183" i="12"/>
  <c r="G183" i="12"/>
  <c r="F183" i="12"/>
  <c r="E183" i="12"/>
  <c r="D183" i="12"/>
  <c r="C183" i="12"/>
  <c r="S182" i="12"/>
  <c r="P182" i="12"/>
  <c r="M182" i="12"/>
  <c r="J182" i="12"/>
  <c r="G182" i="12"/>
  <c r="C182" i="12"/>
  <c r="S181" i="12"/>
  <c r="P181" i="12"/>
  <c r="M181" i="12"/>
  <c r="J181" i="12"/>
  <c r="G181" i="12"/>
  <c r="C181" i="12"/>
  <c r="S180" i="12"/>
  <c r="P180" i="12"/>
  <c r="M180" i="12"/>
  <c r="J180" i="12"/>
  <c r="G180" i="12"/>
  <c r="C180" i="12"/>
  <c r="S179" i="12"/>
  <c r="P179" i="12"/>
  <c r="M179" i="12"/>
  <c r="J179" i="12"/>
  <c r="G179" i="12"/>
  <c r="C179" i="12"/>
  <c r="S178" i="12"/>
  <c r="S176" i="12" s="1"/>
  <c r="P178" i="12"/>
  <c r="M178" i="12"/>
  <c r="J178" i="12"/>
  <c r="G178" i="12"/>
  <c r="G176" i="12" s="1"/>
  <c r="C178" i="12"/>
  <c r="S177" i="12"/>
  <c r="P177" i="12"/>
  <c r="P176" i="12" s="1"/>
  <c r="P168" i="12" s="1"/>
  <c r="M177" i="12"/>
  <c r="J177" i="12"/>
  <c r="G177" i="12"/>
  <c r="C177" i="12"/>
  <c r="C176" i="12" s="1"/>
  <c r="U176" i="12"/>
  <c r="T176" i="12"/>
  <c r="R176" i="12"/>
  <c r="Q176" i="12"/>
  <c r="O176" i="12"/>
  <c r="N176" i="12"/>
  <c r="M176" i="12"/>
  <c r="L176" i="12"/>
  <c r="K176" i="12"/>
  <c r="J176" i="12"/>
  <c r="I176" i="12"/>
  <c r="H176" i="12"/>
  <c r="F176" i="12"/>
  <c r="E176" i="12"/>
  <c r="D176" i="12"/>
  <c r="S175" i="12"/>
  <c r="P175" i="12"/>
  <c r="M175" i="12"/>
  <c r="J175" i="12"/>
  <c r="G175" i="12"/>
  <c r="C175" i="12"/>
  <c r="S174" i="12"/>
  <c r="P174" i="12"/>
  <c r="M174" i="12"/>
  <c r="J174" i="12"/>
  <c r="G174" i="12"/>
  <c r="C174" i="12"/>
  <c r="S173" i="12"/>
  <c r="P173" i="12"/>
  <c r="M173" i="12"/>
  <c r="J173" i="12"/>
  <c r="G173" i="12"/>
  <c r="C173" i="12"/>
  <c r="S172" i="12"/>
  <c r="P172" i="12"/>
  <c r="M172" i="12"/>
  <c r="J172" i="12"/>
  <c r="G172" i="12"/>
  <c r="C172" i="12"/>
  <c r="S171" i="12"/>
  <c r="S169" i="12" s="1"/>
  <c r="S168" i="12" s="1"/>
  <c r="P171" i="12"/>
  <c r="M171" i="12"/>
  <c r="J171" i="12"/>
  <c r="G171" i="12"/>
  <c r="C171" i="12"/>
  <c r="S170" i="12"/>
  <c r="P170" i="12"/>
  <c r="M170" i="12"/>
  <c r="J170" i="12"/>
  <c r="G170" i="12"/>
  <c r="C170" i="12"/>
  <c r="U169" i="12"/>
  <c r="U168" i="12" s="1"/>
  <c r="T169" i="12"/>
  <c r="R169" i="12"/>
  <c r="Q169" i="12"/>
  <c r="Q168" i="12" s="1"/>
  <c r="P169" i="12"/>
  <c r="O169" i="12"/>
  <c r="N169" i="12"/>
  <c r="M169" i="12"/>
  <c r="M168" i="12" s="1"/>
  <c r="L169" i="12"/>
  <c r="K169" i="12"/>
  <c r="J169" i="12" s="1"/>
  <c r="J168" i="12" s="1"/>
  <c r="I169" i="12"/>
  <c r="G169" i="12" s="1"/>
  <c r="H169" i="12"/>
  <c r="F169" i="12"/>
  <c r="E169" i="12"/>
  <c r="C169" i="12" s="1"/>
  <c r="C168" i="12" s="1"/>
  <c r="D169" i="12"/>
  <c r="T168" i="12"/>
  <c r="R168" i="12"/>
  <c r="O168" i="12"/>
  <c r="N168" i="12"/>
  <c r="L168" i="12"/>
  <c r="K168" i="12"/>
  <c r="H168" i="12"/>
  <c r="F168" i="12"/>
  <c r="D168" i="12"/>
  <c r="S167" i="12"/>
  <c r="P167" i="12"/>
  <c r="M167" i="12"/>
  <c r="J167" i="12"/>
  <c r="J166" i="12" s="1"/>
  <c r="G167" i="12"/>
  <c r="C167" i="12"/>
  <c r="U166" i="12"/>
  <c r="T166" i="12"/>
  <c r="S166" i="12"/>
  <c r="R166" i="12"/>
  <c r="Q166" i="12"/>
  <c r="P166" i="12"/>
  <c r="O166" i="12"/>
  <c r="N166" i="12"/>
  <c r="M166" i="12"/>
  <c r="L166" i="12"/>
  <c r="K166" i="12"/>
  <c r="I166" i="12"/>
  <c r="H166" i="12"/>
  <c r="G166" i="12"/>
  <c r="F166" i="12"/>
  <c r="E166" i="12"/>
  <c r="D166" i="12"/>
  <c r="C166" i="12"/>
  <c r="S165" i="12"/>
  <c r="P165" i="12"/>
  <c r="M165" i="12"/>
  <c r="J165" i="12"/>
  <c r="G165" i="12"/>
  <c r="C165" i="12"/>
  <c r="S164" i="12"/>
  <c r="P164" i="12"/>
  <c r="M164" i="12"/>
  <c r="J164" i="12"/>
  <c r="G164" i="12"/>
  <c r="C164" i="12"/>
  <c r="S163" i="12"/>
  <c r="P163" i="12"/>
  <c r="M163" i="12"/>
  <c r="M161" i="12" s="1"/>
  <c r="J163" i="12"/>
  <c r="G163" i="12"/>
  <c r="C163" i="12"/>
  <c r="C161" i="12" s="1"/>
  <c r="S162" i="12"/>
  <c r="P162" i="12"/>
  <c r="M162" i="12"/>
  <c r="J162" i="12"/>
  <c r="J161" i="12" s="1"/>
  <c r="G162" i="12"/>
  <c r="C162" i="12"/>
  <c r="U161" i="12"/>
  <c r="T161" i="12"/>
  <c r="S161" i="12"/>
  <c r="R161" i="12"/>
  <c r="Q161" i="12"/>
  <c r="P161" i="12"/>
  <c r="O161" i="12"/>
  <c r="N161" i="12"/>
  <c r="L161" i="12"/>
  <c r="K161" i="12"/>
  <c r="I161" i="12"/>
  <c r="H161" i="12"/>
  <c r="G161" i="12"/>
  <c r="F161" i="12"/>
  <c r="E161" i="12"/>
  <c r="D161" i="12"/>
  <c r="S160" i="12"/>
  <c r="P160" i="12"/>
  <c r="M160" i="12"/>
  <c r="J160" i="12"/>
  <c r="G160" i="12"/>
  <c r="C160" i="12"/>
  <c r="S159" i="12"/>
  <c r="P159" i="12"/>
  <c r="M159" i="12"/>
  <c r="J159" i="12"/>
  <c r="G159" i="12"/>
  <c r="C159" i="12"/>
  <c r="S158" i="12"/>
  <c r="P158" i="12"/>
  <c r="M158" i="12"/>
  <c r="J158" i="12"/>
  <c r="G158" i="12"/>
  <c r="C158" i="12"/>
  <c r="S157" i="12"/>
  <c r="P157" i="12"/>
  <c r="M157" i="12"/>
  <c r="J157" i="12"/>
  <c r="G157" i="12"/>
  <c r="C157" i="12"/>
  <c r="S156" i="12"/>
  <c r="P156" i="12"/>
  <c r="M156" i="12"/>
  <c r="M154" i="12" s="1"/>
  <c r="J156" i="12"/>
  <c r="G156" i="12"/>
  <c r="C156" i="12"/>
  <c r="S155" i="12"/>
  <c r="P155" i="12"/>
  <c r="P154" i="12" s="1"/>
  <c r="M155" i="12"/>
  <c r="J155" i="12"/>
  <c r="G155" i="12"/>
  <c r="C155" i="12"/>
  <c r="U154" i="12"/>
  <c r="T154" i="12"/>
  <c r="S154" i="12"/>
  <c r="R154" i="12"/>
  <c r="Q154" i="12"/>
  <c r="O154" i="12"/>
  <c r="N154" i="12"/>
  <c r="L154" i="12"/>
  <c r="K154" i="12"/>
  <c r="J154" i="12"/>
  <c r="I154" i="12"/>
  <c r="H154" i="12"/>
  <c r="G154" i="12"/>
  <c r="F154" i="12"/>
  <c r="E154" i="12"/>
  <c r="D154" i="12"/>
  <c r="C154" i="12"/>
  <c r="S153" i="12"/>
  <c r="P153" i="12"/>
  <c r="M153" i="12"/>
  <c r="J153" i="12"/>
  <c r="G153" i="12"/>
  <c r="C153" i="12"/>
  <c r="S152" i="12"/>
  <c r="P152" i="12"/>
  <c r="M152" i="12"/>
  <c r="J152" i="12"/>
  <c r="G152" i="12"/>
  <c r="C152" i="12"/>
  <c r="S151" i="12"/>
  <c r="P151" i="12"/>
  <c r="M151" i="12"/>
  <c r="J151" i="12"/>
  <c r="G151" i="12"/>
  <c r="C151" i="12"/>
  <c r="S150" i="12"/>
  <c r="P150" i="12"/>
  <c r="M150" i="12"/>
  <c r="J150" i="12"/>
  <c r="G150" i="12"/>
  <c r="C150" i="12"/>
  <c r="S149" i="12"/>
  <c r="S147" i="12" s="1"/>
  <c r="S146" i="12" s="1"/>
  <c r="P149" i="12"/>
  <c r="M149" i="12"/>
  <c r="J149" i="12"/>
  <c r="G149" i="12"/>
  <c r="C149" i="12"/>
  <c r="S148" i="12"/>
  <c r="P148" i="12"/>
  <c r="P147" i="12" s="1"/>
  <c r="P146" i="12" s="1"/>
  <c r="M148" i="12"/>
  <c r="J148" i="12"/>
  <c r="G148" i="12"/>
  <c r="C148" i="12"/>
  <c r="U147" i="12"/>
  <c r="T147" i="12"/>
  <c r="R147" i="12"/>
  <c r="R146" i="12" s="1"/>
  <c r="Q147" i="12"/>
  <c r="O147" i="12"/>
  <c r="N147" i="12"/>
  <c r="M147" i="12" s="1"/>
  <c r="M146" i="12" s="1"/>
  <c r="L147" i="12"/>
  <c r="K147" i="12"/>
  <c r="J147" i="12"/>
  <c r="J146" i="12" s="1"/>
  <c r="I147" i="12"/>
  <c r="H147" i="12"/>
  <c r="G147" i="12" s="1"/>
  <c r="G146" i="12" s="1"/>
  <c r="F147" i="12"/>
  <c r="F146" i="12" s="1"/>
  <c r="E147" i="12"/>
  <c r="D147" i="12"/>
  <c r="C147" i="12" s="1"/>
  <c r="U146" i="12"/>
  <c r="T146" i="12"/>
  <c r="Q146" i="12"/>
  <c r="O146" i="12"/>
  <c r="L146" i="12"/>
  <c r="K146" i="12"/>
  <c r="I146" i="12"/>
  <c r="H146" i="12"/>
  <c r="E146" i="12"/>
  <c r="D146" i="12"/>
  <c r="S145" i="12"/>
  <c r="P145" i="12"/>
  <c r="M145" i="12"/>
  <c r="J145" i="12"/>
  <c r="G145" i="12"/>
  <c r="C145" i="12"/>
  <c r="S144" i="12"/>
  <c r="S142" i="12" s="1"/>
  <c r="P144" i="12"/>
  <c r="M144" i="12"/>
  <c r="J144" i="12"/>
  <c r="G144" i="12"/>
  <c r="G142" i="12" s="1"/>
  <c r="C144" i="12"/>
  <c r="S143" i="12"/>
  <c r="P143" i="12"/>
  <c r="P142" i="12" s="1"/>
  <c r="M143" i="12"/>
  <c r="J143" i="12"/>
  <c r="G143" i="12"/>
  <c r="C143" i="12"/>
  <c r="C142" i="12" s="1"/>
  <c r="U142" i="12"/>
  <c r="T142" i="12"/>
  <c r="R142" i="12"/>
  <c r="Q142" i="12"/>
  <c r="O142" i="12"/>
  <c r="N142" i="12"/>
  <c r="M142" i="12"/>
  <c r="L142" i="12"/>
  <c r="K142" i="12"/>
  <c r="J142" i="12"/>
  <c r="I142" i="12"/>
  <c r="H142" i="12"/>
  <c r="F142" i="12"/>
  <c r="E142" i="12"/>
  <c r="D142" i="12"/>
  <c r="S141" i="12"/>
  <c r="P141" i="12"/>
  <c r="M141" i="12"/>
  <c r="J141" i="12"/>
  <c r="G141" i="12"/>
  <c r="C141" i="12"/>
  <c r="S140" i="12"/>
  <c r="P140" i="12"/>
  <c r="M140" i="12"/>
  <c r="J140" i="12"/>
  <c r="G140" i="12"/>
  <c r="C140" i="12"/>
  <c r="S139" i="12"/>
  <c r="S137" i="12" s="1"/>
  <c r="P139" i="12"/>
  <c r="M139" i="12"/>
  <c r="J139" i="12"/>
  <c r="G139" i="12"/>
  <c r="G137" i="12" s="1"/>
  <c r="C139" i="12"/>
  <c r="C137" i="12" s="1"/>
  <c r="S138" i="12"/>
  <c r="P138" i="12"/>
  <c r="M138" i="12"/>
  <c r="J138" i="12"/>
  <c r="J137" i="12" s="1"/>
  <c r="J122" i="12" s="1"/>
  <c r="G138" i="12"/>
  <c r="C138" i="12"/>
  <c r="U137" i="12"/>
  <c r="T137" i="12"/>
  <c r="R137" i="12"/>
  <c r="Q137" i="12"/>
  <c r="P137" i="12"/>
  <c r="O137" i="12"/>
  <c r="N137" i="12"/>
  <c r="M137" i="12"/>
  <c r="L137" i="12"/>
  <c r="K137" i="12"/>
  <c r="I137" i="12"/>
  <c r="H137" i="12"/>
  <c r="F137" i="12"/>
  <c r="E137" i="12"/>
  <c r="D137" i="12"/>
  <c r="S136" i="12"/>
  <c r="P136" i="12"/>
  <c r="M136" i="12"/>
  <c r="J136" i="12"/>
  <c r="G136" i="12"/>
  <c r="C136" i="12"/>
  <c r="S135" i="12"/>
  <c r="P135" i="12"/>
  <c r="M135" i="12"/>
  <c r="J135" i="12"/>
  <c r="G135" i="12"/>
  <c r="C135" i="12"/>
  <c r="S134" i="12"/>
  <c r="P134" i="12"/>
  <c r="M134" i="12"/>
  <c r="J134" i="12"/>
  <c r="G134" i="12"/>
  <c r="C134" i="12"/>
  <c r="S133" i="12"/>
  <c r="P133" i="12"/>
  <c r="M133" i="12"/>
  <c r="J133" i="12"/>
  <c r="G133" i="12"/>
  <c r="C133" i="12"/>
  <c r="S132" i="12"/>
  <c r="P132" i="12"/>
  <c r="M132" i="12"/>
  <c r="J132" i="12"/>
  <c r="G132" i="12"/>
  <c r="C132" i="12"/>
  <c r="S131" i="12"/>
  <c r="S129" i="12" s="1"/>
  <c r="P131" i="12"/>
  <c r="M131" i="12"/>
  <c r="J131" i="12"/>
  <c r="G131" i="12"/>
  <c r="G129" i="12" s="1"/>
  <c r="C131" i="12"/>
  <c r="S130" i="12"/>
  <c r="P130" i="12"/>
  <c r="P129" i="12" s="1"/>
  <c r="M130" i="12"/>
  <c r="J130" i="12"/>
  <c r="G130" i="12"/>
  <c r="C130" i="12"/>
  <c r="C129" i="12" s="1"/>
  <c r="U129" i="12"/>
  <c r="T129" i="12"/>
  <c r="R129" i="12"/>
  <c r="Q129" i="12"/>
  <c r="O129" i="12"/>
  <c r="N129" i="12"/>
  <c r="M129" i="12"/>
  <c r="L129" i="12"/>
  <c r="K129" i="12"/>
  <c r="J129" i="12"/>
  <c r="I129" i="12"/>
  <c r="H129" i="12"/>
  <c r="F129" i="12"/>
  <c r="E129" i="12"/>
  <c r="D129" i="12"/>
  <c r="S128" i="12"/>
  <c r="P128" i="12"/>
  <c r="M128" i="12"/>
  <c r="J128" i="12"/>
  <c r="G128" i="12"/>
  <c r="C128" i="12"/>
  <c r="S127" i="12"/>
  <c r="P127" i="12"/>
  <c r="M127" i="12"/>
  <c r="J127" i="12"/>
  <c r="G127" i="12"/>
  <c r="C127" i="12"/>
  <c r="S126" i="12"/>
  <c r="P126" i="12"/>
  <c r="M126" i="12"/>
  <c r="J126" i="12"/>
  <c r="G126" i="12"/>
  <c r="C126" i="12"/>
  <c r="S125" i="12"/>
  <c r="P125" i="12"/>
  <c r="M125" i="12"/>
  <c r="J125" i="12"/>
  <c r="G125" i="12"/>
  <c r="C125" i="12"/>
  <c r="S124" i="12"/>
  <c r="P124" i="12"/>
  <c r="P123" i="12" s="1"/>
  <c r="M124" i="12"/>
  <c r="J124" i="12"/>
  <c r="G124" i="12"/>
  <c r="C124" i="12"/>
  <c r="U123" i="12"/>
  <c r="T123" i="12"/>
  <c r="S123" i="12"/>
  <c r="S122" i="12" s="1"/>
  <c r="R123" i="12"/>
  <c r="Q123" i="12"/>
  <c r="O123" i="12"/>
  <c r="O122" i="12" s="1"/>
  <c r="N123" i="12"/>
  <c r="M123" i="12" s="1"/>
  <c r="M122" i="12" s="1"/>
  <c r="L123" i="12"/>
  <c r="K123" i="12"/>
  <c r="K122" i="12" s="1"/>
  <c r="J123" i="12"/>
  <c r="I123" i="12"/>
  <c r="H123" i="12"/>
  <c r="G123" i="12"/>
  <c r="G122" i="12" s="1"/>
  <c r="F123" i="12"/>
  <c r="E123" i="12"/>
  <c r="D123" i="12"/>
  <c r="C123" i="12"/>
  <c r="C122" i="12" s="1"/>
  <c r="U122" i="12"/>
  <c r="T122" i="12"/>
  <c r="R122" i="12"/>
  <c r="Q122" i="12"/>
  <c r="N122" i="12"/>
  <c r="L122" i="12"/>
  <c r="I122" i="12"/>
  <c r="H122" i="12"/>
  <c r="F122" i="12"/>
  <c r="E122" i="12"/>
  <c r="D122" i="12"/>
  <c r="S121" i="12"/>
  <c r="P121" i="12"/>
  <c r="M121" i="12"/>
  <c r="J121" i="12"/>
  <c r="G121" i="12"/>
  <c r="C121" i="12"/>
  <c r="S120" i="12"/>
  <c r="P120" i="12"/>
  <c r="M120" i="12"/>
  <c r="M118" i="12" s="1"/>
  <c r="J120" i="12"/>
  <c r="G120" i="12"/>
  <c r="C120" i="12"/>
  <c r="S119" i="12"/>
  <c r="P119" i="12"/>
  <c r="P118" i="12" s="1"/>
  <c r="M119" i="12"/>
  <c r="J119" i="12"/>
  <c r="G119" i="12"/>
  <c r="C119" i="12"/>
  <c r="C118" i="12" s="1"/>
  <c r="U118" i="12"/>
  <c r="T118" i="12"/>
  <c r="S118" i="12"/>
  <c r="R118" i="12"/>
  <c r="Q118" i="12"/>
  <c r="O118" i="12"/>
  <c r="N118" i="12"/>
  <c r="L118" i="12"/>
  <c r="K118" i="12"/>
  <c r="J118" i="12"/>
  <c r="I118" i="12"/>
  <c r="H118" i="12"/>
  <c r="G118" i="12"/>
  <c r="F118" i="12"/>
  <c r="E118" i="12"/>
  <c r="D118" i="12"/>
  <c r="S117" i="12"/>
  <c r="P117" i="12"/>
  <c r="M117" i="12"/>
  <c r="J117" i="12"/>
  <c r="G117" i="12"/>
  <c r="C117" i="12"/>
  <c r="S116" i="12"/>
  <c r="P116" i="12"/>
  <c r="M116" i="12"/>
  <c r="J116" i="12"/>
  <c r="G116" i="12"/>
  <c r="C116" i="12"/>
  <c r="S115" i="12"/>
  <c r="S113" i="12" s="1"/>
  <c r="S98" i="12" s="1"/>
  <c r="P115" i="12"/>
  <c r="M115" i="12"/>
  <c r="J115" i="12"/>
  <c r="G115" i="12"/>
  <c r="G113" i="12" s="1"/>
  <c r="G98" i="12" s="1"/>
  <c r="C115" i="12"/>
  <c r="S114" i="12"/>
  <c r="P114" i="12"/>
  <c r="P113" i="12" s="1"/>
  <c r="M114" i="12"/>
  <c r="J114" i="12"/>
  <c r="G114" i="12"/>
  <c r="C114" i="12"/>
  <c r="C113" i="12" s="1"/>
  <c r="C98" i="12" s="1"/>
  <c r="U113" i="12"/>
  <c r="T113" i="12"/>
  <c r="R113" i="12"/>
  <c r="Q113" i="12"/>
  <c r="O113" i="12"/>
  <c r="N113" i="12"/>
  <c r="M113" i="12"/>
  <c r="L113" i="12"/>
  <c r="K113" i="12"/>
  <c r="J113" i="12"/>
  <c r="I113" i="12"/>
  <c r="H113" i="12"/>
  <c r="F113" i="12"/>
  <c r="E113" i="12"/>
  <c r="D113" i="12"/>
  <c r="S112" i="12"/>
  <c r="P112" i="12"/>
  <c r="M112" i="12"/>
  <c r="J112" i="12"/>
  <c r="G112" i="12"/>
  <c r="C112" i="12"/>
  <c r="S111" i="12"/>
  <c r="P111" i="12"/>
  <c r="M111" i="12"/>
  <c r="J111" i="12"/>
  <c r="G111" i="12"/>
  <c r="C111" i="12"/>
  <c r="S110" i="12"/>
  <c r="P110" i="12"/>
  <c r="M110" i="12"/>
  <c r="J110" i="12"/>
  <c r="G110" i="12"/>
  <c r="C110" i="12"/>
  <c r="S109" i="12"/>
  <c r="P109" i="12"/>
  <c r="M109" i="12"/>
  <c r="J109" i="12"/>
  <c r="G109" i="12"/>
  <c r="C109" i="12"/>
  <c r="S108" i="12"/>
  <c r="P108" i="12"/>
  <c r="M108" i="12"/>
  <c r="J108" i="12"/>
  <c r="G108" i="12"/>
  <c r="C108" i="12"/>
  <c r="S107" i="12"/>
  <c r="P107" i="12"/>
  <c r="M107" i="12"/>
  <c r="M105" i="12" s="1"/>
  <c r="J107" i="12"/>
  <c r="G107" i="12"/>
  <c r="C107" i="12"/>
  <c r="S106" i="12"/>
  <c r="P106" i="12"/>
  <c r="P105" i="12" s="1"/>
  <c r="M106" i="12"/>
  <c r="J106" i="12"/>
  <c r="G106" i="12"/>
  <c r="C106" i="12"/>
  <c r="U105" i="12"/>
  <c r="T105" i="12"/>
  <c r="S105" i="12"/>
  <c r="R105" i="12"/>
  <c r="Q105" i="12"/>
  <c r="O105" i="12"/>
  <c r="N105" i="12"/>
  <c r="L105" i="12"/>
  <c r="K105" i="12"/>
  <c r="J105" i="12"/>
  <c r="I105" i="12"/>
  <c r="H105" i="12"/>
  <c r="G105" i="12"/>
  <c r="F105" i="12"/>
  <c r="E105" i="12"/>
  <c r="D105" i="12"/>
  <c r="C105" i="12"/>
  <c r="S104" i="12"/>
  <c r="P104" i="12"/>
  <c r="M104" i="12"/>
  <c r="J104" i="12"/>
  <c r="G104" i="12"/>
  <c r="C104" i="12"/>
  <c r="S103" i="12"/>
  <c r="P103" i="12"/>
  <c r="M103" i="12"/>
  <c r="J103" i="12"/>
  <c r="G103" i="12"/>
  <c r="C103" i="12"/>
  <c r="S102" i="12"/>
  <c r="P102" i="12"/>
  <c r="M102" i="12"/>
  <c r="J102" i="12"/>
  <c r="G102" i="12"/>
  <c r="C102" i="12"/>
  <c r="S101" i="12"/>
  <c r="P101" i="12"/>
  <c r="M101" i="12"/>
  <c r="J101" i="12"/>
  <c r="G101" i="12"/>
  <c r="C101" i="12"/>
  <c r="S100" i="12"/>
  <c r="P100" i="12"/>
  <c r="M100" i="12"/>
  <c r="J100" i="12"/>
  <c r="G100" i="12"/>
  <c r="C100" i="12"/>
  <c r="U99" i="12"/>
  <c r="T99" i="12"/>
  <c r="T98" i="12" s="1"/>
  <c r="S99" i="12"/>
  <c r="R99" i="12"/>
  <c r="Q99" i="12"/>
  <c r="P99" i="12"/>
  <c r="O99" i="12"/>
  <c r="N99" i="12"/>
  <c r="M99" i="12" s="1"/>
  <c r="M98" i="12" s="1"/>
  <c r="L99" i="12"/>
  <c r="L98" i="12" s="1"/>
  <c r="K99" i="12"/>
  <c r="J99" i="12" s="1"/>
  <c r="J98" i="12" s="1"/>
  <c r="I99" i="12"/>
  <c r="H99" i="12"/>
  <c r="H98" i="12" s="1"/>
  <c r="G99" i="12"/>
  <c r="F99" i="12"/>
  <c r="E99" i="12"/>
  <c r="D99" i="12"/>
  <c r="D98" i="12" s="1"/>
  <c r="C99" i="12"/>
  <c r="U98" i="12"/>
  <c r="R98" i="12"/>
  <c r="Q98" i="12"/>
  <c r="O98" i="12"/>
  <c r="N98" i="12"/>
  <c r="K98" i="12"/>
  <c r="I98" i="12"/>
  <c r="F98" i="12"/>
  <c r="E98" i="12"/>
  <c r="S97" i="12"/>
  <c r="P97" i="12"/>
  <c r="M97" i="12"/>
  <c r="J97" i="12"/>
  <c r="G97" i="12"/>
  <c r="S96" i="12"/>
  <c r="P96" i="12"/>
  <c r="M96" i="12"/>
  <c r="J96" i="12"/>
  <c r="G96" i="12"/>
  <c r="S95" i="12"/>
  <c r="P95" i="12"/>
  <c r="M95" i="12"/>
  <c r="M93" i="12" s="1"/>
  <c r="J95" i="12"/>
  <c r="G95" i="12"/>
  <c r="C95" i="12"/>
  <c r="S94" i="12"/>
  <c r="P94" i="12"/>
  <c r="M94" i="12"/>
  <c r="J94" i="12"/>
  <c r="J93" i="12" s="1"/>
  <c r="G94" i="12"/>
  <c r="C94" i="12"/>
  <c r="U93" i="12"/>
  <c r="T93" i="12"/>
  <c r="S93" i="12"/>
  <c r="R93" i="12"/>
  <c r="Q93" i="12"/>
  <c r="P93" i="12"/>
  <c r="O93" i="12"/>
  <c r="N93" i="12"/>
  <c r="L93" i="12"/>
  <c r="K93" i="12"/>
  <c r="I93" i="12"/>
  <c r="H93" i="12"/>
  <c r="G93" i="12"/>
  <c r="F93" i="12"/>
  <c r="E93" i="12"/>
  <c r="D93" i="12"/>
  <c r="C93" i="12"/>
  <c r="S92" i="12"/>
  <c r="P92" i="12"/>
  <c r="M92" i="12"/>
  <c r="J92" i="12"/>
  <c r="G92" i="12"/>
  <c r="C92" i="12"/>
  <c r="S91" i="12"/>
  <c r="P91" i="12"/>
  <c r="M91" i="12"/>
  <c r="J91" i="12"/>
  <c r="G91" i="12"/>
  <c r="C91" i="12"/>
  <c r="S90" i="12"/>
  <c r="P90" i="12"/>
  <c r="M90" i="12"/>
  <c r="M88" i="12" s="1"/>
  <c r="J90" i="12"/>
  <c r="G90" i="12"/>
  <c r="C90" i="12"/>
  <c r="S89" i="12"/>
  <c r="P89" i="12"/>
  <c r="P88" i="12" s="1"/>
  <c r="M89" i="12"/>
  <c r="J89" i="12"/>
  <c r="G89" i="12"/>
  <c r="C89" i="12"/>
  <c r="C88" i="12" s="1"/>
  <c r="U88" i="12"/>
  <c r="T88" i="12"/>
  <c r="S88" i="12"/>
  <c r="R88" i="12"/>
  <c r="Q88" i="12"/>
  <c r="O88" i="12"/>
  <c r="N88" i="12"/>
  <c r="L88" i="12"/>
  <c r="K88" i="12"/>
  <c r="J88" i="12"/>
  <c r="I88" i="12"/>
  <c r="H88" i="12"/>
  <c r="G88" i="12"/>
  <c r="F88" i="12"/>
  <c r="E88" i="12"/>
  <c r="D88" i="12"/>
  <c r="S87" i="12"/>
  <c r="P87" i="12"/>
  <c r="M87" i="12"/>
  <c r="J87" i="12"/>
  <c r="G87" i="12"/>
  <c r="C87" i="12"/>
  <c r="S86" i="12"/>
  <c r="P86" i="12"/>
  <c r="M86" i="12"/>
  <c r="J86" i="12"/>
  <c r="G86" i="12"/>
  <c r="C86" i="12"/>
  <c r="S85" i="12"/>
  <c r="P85" i="12"/>
  <c r="M85" i="12"/>
  <c r="J85" i="12"/>
  <c r="G85" i="12"/>
  <c r="C85" i="12"/>
  <c r="S84" i="12"/>
  <c r="P84" i="12"/>
  <c r="M84" i="12"/>
  <c r="J84" i="12"/>
  <c r="G84" i="12"/>
  <c r="C84" i="12"/>
  <c r="S83" i="12"/>
  <c r="P83" i="12"/>
  <c r="M83" i="12"/>
  <c r="J83" i="12"/>
  <c r="G83" i="12"/>
  <c r="C83" i="12"/>
  <c r="S82" i="12"/>
  <c r="P82" i="12"/>
  <c r="M82" i="12"/>
  <c r="M80" i="12" s="1"/>
  <c r="J82" i="12"/>
  <c r="G82" i="12"/>
  <c r="C82" i="12"/>
  <c r="S81" i="12"/>
  <c r="P81" i="12"/>
  <c r="M81" i="12"/>
  <c r="J81" i="12"/>
  <c r="J80" i="12" s="1"/>
  <c r="G81" i="12"/>
  <c r="C81" i="12"/>
  <c r="U80" i="12"/>
  <c r="T80" i="12"/>
  <c r="S80" i="12"/>
  <c r="R80" i="12"/>
  <c r="Q80" i="12"/>
  <c r="P80" i="12"/>
  <c r="O80" i="12"/>
  <c r="N80" i="12"/>
  <c r="L80" i="12"/>
  <c r="K80" i="12"/>
  <c r="I80" i="12"/>
  <c r="H80" i="12"/>
  <c r="G80" i="12"/>
  <c r="F80" i="12"/>
  <c r="E80" i="12"/>
  <c r="D80" i="12"/>
  <c r="C80" i="12"/>
  <c r="S79" i="12"/>
  <c r="P79" i="12"/>
  <c r="M79" i="12"/>
  <c r="J79" i="12"/>
  <c r="G79" i="12"/>
  <c r="C79" i="12"/>
  <c r="S78" i="12"/>
  <c r="P78" i="12"/>
  <c r="M78" i="12"/>
  <c r="J78" i="12"/>
  <c r="G78" i="12"/>
  <c r="C78" i="12"/>
  <c r="S77" i="12"/>
  <c r="P77" i="12"/>
  <c r="M77" i="12"/>
  <c r="J77" i="12"/>
  <c r="G77" i="12"/>
  <c r="C77" i="12"/>
  <c r="S76" i="12"/>
  <c r="S74" i="12" s="1"/>
  <c r="S73" i="12" s="1"/>
  <c r="P76" i="12"/>
  <c r="M76" i="12"/>
  <c r="J76" i="12"/>
  <c r="G76" i="12"/>
  <c r="C76" i="12"/>
  <c r="S75" i="12"/>
  <c r="P75" i="12"/>
  <c r="M75" i="12"/>
  <c r="J75" i="12"/>
  <c r="G75" i="12"/>
  <c r="C75" i="12"/>
  <c r="U74" i="12"/>
  <c r="U73" i="12" s="1"/>
  <c r="T74" i="12"/>
  <c r="T73" i="12" s="1"/>
  <c r="R74" i="12"/>
  <c r="Q74" i="12"/>
  <c r="Q73" i="12" s="1"/>
  <c r="P74" i="12"/>
  <c r="P73" i="12" s="1"/>
  <c r="O74" i="12"/>
  <c r="N74" i="12"/>
  <c r="M74" i="12"/>
  <c r="L74" i="12"/>
  <c r="L73" i="12" s="1"/>
  <c r="K74" i="12"/>
  <c r="J74" i="12" s="1"/>
  <c r="J73" i="12" s="1"/>
  <c r="I74" i="12"/>
  <c r="I73" i="12" s="1"/>
  <c r="H74" i="12"/>
  <c r="H73" i="12" s="1"/>
  <c r="F74" i="12"/>
  <c r="E74" i="12"/>
  <c r="E73" i="12" s="1"/>
  <c r="D74" i="12"/>
  <c r="D73" i="12" s="1"/>
  <c r="R73" i="12"/>
  <c r="O73" i="12"/>
  <c r="N73" i="12"/>
  <c r="K73" i="12"/>
  <c r="F73" i="12"/>
  <c r="S72" i="12"/>
  <c r="P72" i="12"/>
  <c r="M72" i="12"/>
  <c r="J72" i="12"/>
  <c r="G72" i="12"/>
  <c r="C72" i="12"/>
  <c r="S71" i="12"/>
  <c r="P71" i="12"/>
  <c r="M71" i="12"/>
  <c r="J71" i="12"/>
  <c r="G71" i="12"/>
  <c r="C71" i="12"/>
  <c r="S70" i="12"/>
  <c r="P70" i="12"/>
  <c r="M70" i="12"/>
  <c r="M68" i="12" s="1"/>
  <c r="J70" i="12"/>
  <c r="J68" i="12" s="1"/>
  <c r="G70" i="12"/>
  <c r="C70" i="12"/>
  <c r="S69" i="12"/>
  <c r="P69" i="12"/>
  <c r="P68" i="12" s="1"/>
  <c r="M69" i="12"/>
  <c r="J69" i="12"/>
  <c r="G69" i="12"/>
  <c r="C69" i="12"/>
  <c r="C68" i="12" s="1"/>
  <c r="U68" i="12"/>
  <c r="T68" i="12"/>
  <c r="S68" i="12"/>
  <c r="R68" i="12"/>
  <c r="Q68" i="12"/>
  <c r="O68" i="12"/>
  <c r="N68" i="12"/>
  <c r="L68" i="12"/>
  <c r="K68" i="12"/>
  <c r="I68" i="12"/>
  <c r="H68" i="12"/>
  <c r="G68" i="12"/>
  <c r="F68" i="12"/>
  <c r="E68" i="12"/>
  <c r="D68" i="12"/>
  <c r="S67" i="12"/>
  <c r="P67" i="12"/>
  <c r="M67" i="12"/>
  <c r="J67" i="12"/>
  <c r="G67" i="12"/>
  <c r="C67" i="12"/>
  <c r="S66" i="12"/>
  <c r="P66" i="12"/>
  <c r="M66" i="12"/>
  <c r="J66" i="12"/>
  <c r="G66" i="12"/>
  <c r="C66" i="12"/>
  <c r="S65" i="12"/>
  <c r="S63" i="12" s="1"/>
  <c r="P65" i="12"/>
  <c r="M65" i="12"/>
  <c r="J65" i="12"/>
  <c r="G65" i="12"/>
  <c r="G63" i="12" s="1"/>
  <c r="C65" i="12"/>
  <c r="S64" i="12"/>
  <c r="P64" i="12"/>
  <c r="P63" i="12" s="1"/>
  <c r="M64" i="12"/>
  <c r="J64" i="12"/>
  <c r="G64" i="12"/>
  <c r="C64" i="12"/>
  <c r="C63" i="12" s="1"/>
  <c r="U63" i="12"/>
  <c r="T63" i="12"/>
  <c r="R63" i="12"/>
  <c r="Q63" i="12"/>
  <c r="O63" i="12"/>
  <c r="N63" i="12"/>
  <c r="M63" i="12"/>
  <c r="L63" i="12"/>
  <c r="K63" i="12"/>
  <c r="J63" i="12"/>
  <c r="I63" i="12"/>
  <c r="H63" i="12"/>
  <c r="F63" i="12"/>
  <c r="E63" i="12"/>
  <c r="D63" i="12"/>
  <c r="S62" i="12"/>
  <c r="P62" i="12"/>
  <c r="M62" i="12"/>
  <c r="J62" i="12"/>
  <c r="G62" i="12"/>
  <c r="C62" i="12"/>
  <c r="S61" i="12"/>
  <c r="P61" i="12"/>
  <c r="M61" i="12"/>
  <c r="J61" i="12"/>
  <c r="G61" i="12"/>
  <c r="C61" i="12"/>
  <c r="S60" i="12"/>
  <c r="P60" i="12"/>
  <c r="M60" i="12"/>
  <c r="J60" i="12"/>
  <c r="G60" i="12"/>
  <c r="C60" i="12"/>
  <c r="S59" i="12"/>
  <c r="P59" i="12"/>
  <c r="M59" i="12"/>
  <c r="J59" i="12"/>
  <c r="G59" i="12"/>
  <c r="C59" i="12"/>
  <c r="S58" i="12"/>
  <c r="P58" i="12"/>
  <c r="M58" i="12"/>
  <c r="J58" i="12"/>
  <c r="G58" i="12"/>
  <c r="C58" i="12"/>
  <c r="S57" i="12"/>
  <c r="S55" i="12" s="1"/>
  <c r="S48" i="12" s="1"/>
  <c r="P57" i="12"/>
  <c r="M57" i="12"/>
  <c r="J57" i="12"/>
  <c r="J55" i="12" s="1"/>
  <c r="G57" i="12"/>
  <c r="G55" i="12" s="1"/>
  <c r="C57" i="12"/>
  <c r="S56" i="12"/>
  <c r="P56" i="12"/>
  <c r="P55" i="12" s="1"/>
  <c r="M56" i="12"/>
  <c r="M55" i="12" s="1"/>
  <c r="M48" i="12" s="1"/>
  <c r="J56" i="12"/>
  <c r="G56" i="12"/>
  <c r="C56" i="12"/>
  <c r="U55" i="12"/>
  <c r="U48" i="12" s="1"/>
  <c r="T55" i="12"/>
  <c r="R55" i="12"/>
  <c r="Q55" i="12"/>
  <c r="O55" i="12"/>
  <c r="O48" i="12" s="1"/>
  <c r="N55" i="12"/>
  <c r="L55" i="12"/>
  <c r="K55" i="12"/>
  <c r="I55" i="12"/>
  <c r="H55" i="12"/>
  <c r="F55" i="12"/>
  <c r="E55" i="12"/>
  <c r="E48" i="12" s="1"/>
  <c r="D55" i="12"/>
  <c r="C55" i="12"/>
  <c r="S54" i="12"/>
  <c r="P54" i="12"/>
  <c r="M54" i="12"/>
  <c r="J54" i="12"/>
  <c r="G54" i="12"/>
  <c r="C54" i="12"/>
  <c r="S53" i="12"/>
  <c r="P53" i="12"/>
  <c r="M53" i="12"/>
  <c r="J53" i="12"/>
  <c r="G53" i="12"/>
  <c r="C53" i="12"/>
  <c r="S52" i="12"/>
  <c r="P52" i="12"/>
  <c r="M52" i="12"/>
  <c r="J52" i="12"/>
  <c r="G52" i="12"/>
  <c r="C52" i="12"/>
  <c r="S51" i="12"/>
  <c r="P51" i="12"/>
  <c r="M51" i="12"/>
  <c r="J51" i="12"/>
  <c r="G51" i="12"/>
  <c r="C51" i="12"/>
  <c r="S50" i="12"/>
  <c r="P50" i="12"/>
  <c r="P49" i="12" s="1"/>
  <c r="M50" i="12"/>
  <c r="J50" i="12"/>
  <c r="G50" i="12"/>
  <c r="C50" i="12"/>
  <c r="U49" i="12"/>
  <c r="T49" i="12"/>
  <c r="T48" i="12" s="1"/>
  <c r="S49" i="12"/>
  <c r="R49" i="12"/>
  <c r="Q49" i="12"/>
  <c r="O49" i="12"/>
  <c r="N49" i="12"/>
  <c r="M49" i="12" s="1"/>
  <c r="L49" i="12"/>
  <c r="L48" i="12" s="1"/>
  <c r="K49" i="12"/>
  <c r="J49" i="12" s="1"/>
  <c r="J48" i="12" s="1"/>
  <c r="I49" i="12"/>
  <c r="H49" i="12"/>
  <c r="H48" i="12" s="1"/>
  <c r="F49" i="12"/>
  <c r="E49" i="12"/>
  <c r="D49" i="12"/>
  <c r="D48" i="12" s="1"/>
  <c r="R48" i="12"/>
  <c r="Q48" i="12"/>
  <c r="N48" i="12"/>
  <c r="K48" i="12"/>
  <c r="I48" i="12"/>
  <c r="F48" i="12"/>
  <c r="S47" i="12"/>
  <c r="P47" i="12"/>
  <c r="M47" i="12"/>
  <c r="J47" i="12"/>
  <c r="G47" i="12"/>
  <c r="C47" i="12"/>
  <c r="S46" i="12"/>
  <c r="P46" i="12"/>
  <c r="M46" i="12"/>
  <c r="J46" i="12"/>
  <c r="G46" i="12"/>
  <c r="C46" i="12"/>
  <c r="S45" i="12"/>
  <c r="S43" i="12" s="1"/>
  <c r="P45" i="12"/>
  <c r="M45" i="12"/>
  <c r="J45" i="12"/>
  <c r="G45" i="12"/>
  <c r="G43" i="12" s="1"/>
  <c r="C45" i="12"/>
  <c r="S44" i="12"/>
  <c r="P44" i="12"/>
  <c r="M44" i="12"/>
  <c r="M43" i="12" s="1"/>
  <c r="J44" i="12"/>
  <c r="J43" i="12" s="1"/>
  <c r="G44" i="12"/>
  <c r="C44" i="12"/>
  <c r="C43" i="12" s="1"/>
  <c r="U43" i="12"/>
  <c r="T43" i="12"/>
  <c r="R43" i="12"/>
  <c r="Q43" i="12"/>
  <c r="P43" i="12"/>
  <c r="O43" i="12"/>
  <c r="N43" i="12"/>
  <c r="L43" i="12"/>
  <c r="K43" i="12"/>
  <c r="I43" i="12"/>
  <c r="H43" i="12"/>
  <c r="F43" i="12"/>
  <c r="E43" i="12"/>
  <c r="D43" i="12"/>
  <c r="S42" i="12"/>
  <c r="P42" i="12"/>
  <c r="M42" i="12"/>
  <c r="J42" i="12"/>
  <c r="G42" i="12"/>
  <c r="C42" i="12"/>
  <c r="S41" i="12"/>
  <c r="P41" i="12"/>
  <c r="M41" i="12"/>
  <c r="J41" i="12"/>
  <c r="G41" i="12"/>
  <c r="C41" i="12"/>
  <c r="S40" i="12"/>
  <c r="S38" i="12" s="1"/>
  <c r="P40" i="12"/>
  <c r="M40" i="12"/>
  <c r="J40" i="12"/>
  <c r="G40" i="12"/>
  <c r="C40" i="12"/>
  <c r="S39" i="12"/>
  <c r="P39" i="12"/>
  <c r="M39" i="12"/>
  <c r="J39" i="12"/>
  <c r="J38" i="12" s="1"/>
  <c r="G39" i="12"/>
  <c r="C39" i="12"/>
  <c r="U38" i="12"/>
  <c r="T38" i="12"/>
  <c r="R38" i="12"/>
  <c r="Q38" i="12"/>
  <c r="P38" i="12"/>
  <c r="O38" i="12"/>
  <c r="N38" i="12"/>
  <c r="M38" i="12"/>
  <c r="L38" i="12"/>
  <c r="K38" i="12"/>
  <c r="I38" i="12"/>
  <c r="H38" i="12"/>
  <c r="G38" i="12"/>
  <c r="F38" i="12"/>
  <c r="E38" i="12"/>
  <c r="D38" i="12"/>
  <c r="C38" i="12"/>
  <c r="S37" i="12"/>
  <c r="P37" i="12"/>
  <c r="M37" i="12"/>
  <c r="J37" i="12"/>
  <c r="G37" i="12"/>
  <c r="C37" i="12"/>
  <c r="S36" i="12"/>
  <c r="P36" i="12"/>
  <c r="M36" i="12"/>
  <c r="J36" i="12"/>
  <c r="G36" i="12"/>
  <c r="C36" i="12"/>
  <c r="S35" i="12"/>
  <c r="P35" i="12"/>
  <c r="M35" i="12"/>
  <c r="J35" i="12"/>
  <c r="G35" i="12"/>
  <c r="C35" i="12"/>
  <c r="S34" i="12"/>
  <c r="P34" i="12"/>
  <c r="M34" i="12"/>
  <c r="J34" i="12"/>
  <c r="G34" i="12"/>
  <c r="C34" i="12"/>
  <c r="S33" i="12"/>
  <c r="P33" i="12"/>
  <c r="M33" i="12"/>
  <c r="J33" i="12"/>
  <c r="G33" i="12"/>
  <c r="C33" i="12"/>
  <c r="S32" i="12"/>
  <c r="S30" i="12" s="1"/>
  <c r="P32" i="12"/>
  <c r="M32" i="12"/>
  <c r="J32" i="12"/>
  <c r="G32" i="12"/>
  <c r="G30" i="12" s="1"/>
  <c r="C32" i="12"/>
  <c r="S31" i="12"/>
  <c r="P31" i="12"/>
  <c r="M31" i="12"/>
  <c r="M30" i="12" s="1"/>
  <c r="J31" i="12"/>
  <c r="J30" i="12" s="1"/>
  <c r="G31" i="12"/>
  <c r="C31" i="12"/>
  <c r="U30" i="12"/>
  <c r="T30" i="12"/>
  <c r="R30" i="12"/>
  <c r="Q30" i="12"/>
  <c r="P30" i="12"/>
  <c r="O30" i="12"/>
  <c r="N30" i="12"/>
  <c r="L30" i="12"/>
  <c r="L23" i="12" s="1"/>
  <c r="K30" i="12"/>
  <c r="I30" i="12"/>
  <c r="H30" i="12"/>
  <c r="H23" i="12" s="1"/>
  <c r="F30" i="12"/>
  <c r="E30" i="12"/>
  <c r="D30" i="12"/>
  <c r="S29" i="12"/>
  <c r="P29" i="12"/>
  <c r="M29" i="12"/>
  <c r="J29" i="12"/>
  <c r="G29" i="12"/>
  <c r="C29" i="12"/>
  <c r="S28" i="12"/>
  <c r="P28" i="12"/>
  <c r="M28" i="12"/>
  <c r="J28" i="12"/>
  <c r="G28" i="12"/>
  <c r="C28" i="12"/>
  <c r="S27" i="12"/>
  <c r="P27" i="12"/>
  <c r="M27" i="12"/>
  <c r="J27" i="12"/>
  <c r="G27" i="12"/>
  <c r="C27" i="12"/>
  <c r="S26" i="12"/>
  <c r="P26" i="12"/>
  <c r="M26" i="12"/>
  <c r="J26" i="12"/>
  <c r="G26" i="12"/>
  <c r="C26" i="12"/>
  <c r="S25" i="12"/>
  <c r="P25" i="12"/>
  <c r="P24" i="12" s="1"/>
  <c r="M25" i="12"/>
  <c r="J25" i="12"/>
  <c r="G25" i="12"/>
  <c r="C25" i="12"/>
  <c r="U24" i="12"/>
  <c r="T24" i="12"/>
  <c r="S24" i="12"/>
  <c r="R24" i="12"/>
  <c r="R23" i="12" s="1"/>
  <c r="Q24" i="12"/>
  <c r="O24" i="12"/>
  <c r="O23" i="12" s="1"/>
  <c r="N24" i="12"/>
  <c r="M24" i="12" s="1"/>
  <c r="L24" i="12"/>
  <c r="K24" i="12"/>
  <c r="J24" i="12"/>
  <c r="J23" i="12" s="1"/>
  <c r="I24" i="12"/>
  <c r="G24" i="12" s="1"/>
  <c r="G23" i="12" s="1"/>
  <c r="H24" i="12"/>
  <c r="F24" i="12"/>
  <c r="F23" i="12" s="1"/>
  <c r="E24" i="12"/>
  <c r="C24" i="12" s="1"/>
  <c r="D24" i="12"/>
  <c r="U23" i="12"/>
  <c r="T23" i="12"/>
  <c r="Q23" i="12"/>
  <c r="P23" i="12"/>
  <c r="K23" i="12"/>
  <c r="D23" i="12"/>
  <c r="U16" i="12"/>
  <c r="T16" i="12"/>
  <c r="S16" i="12"/>
  <c r="R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S15" i="12"/>
  <c r="P15" i="12"/>
  <c r="M15" i="12"/>
  <c r="J15" i="12"/>
  <c r="G15" i="12"/>
  <c r="C15" i="12"/>
  <c r="S14" i="12"/>
  <c r="P14" i="12"/>
  <c r="M14" i="12"/>
  <c r="J14" i="12"/>
  <c r="G14" i="12"/>
  <c r="C14" i="12"/>
  <c r="S13" i="12"/>
  <c r="P13" i="12"/>
  <c r="M13" i="12"/>
  <c r="M11" i="12" s="1"/>
  <c r="J13" i="12"/>
  <c r="G13" i="12"/>
  <c r="C13" i="12"/>
  <c r="C11" i="12" s="1"/>
  <c r="S12" i="12"/>
  <c r="P12" i="12"/>
  <c r="M12" i="12"/>
  <c r="J12" i="12"/>
  <c r="J11" i="12" s="1"/>
  <c r="G12" i="12"/>
  <c r="C12" i="12"/>
  <c r="U11" i="12"/>
  <c r="T11" i="12"/>
  <c r="S11" i="12"/>
  <c r="R11" i="12"/>
  <c r="Q11" i="12"/>
  <c r="P11" i="12"/>
  <c r="O11" i="12"/>
  <c r="N11" i="12"/>
  <c r="L11" i="12"/>
  <c r="K11" i="12"/>
  <c r="I11" i="12"/>
  <c r="H11" i="12"/>
  <c r="G11" i="12"/>
  <c r="F11" i="12"/>
  <c r="E11" i="12"/>
  <c r="D11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S328" i="10"/>
  <c r="P328" i="10"/>
  <c r="P327" i="10" s="1"/>
  <c r="M328" i="10"/>
  <c r="J328" i="10"/>
  <c r="F328" i="10"/>
  <c r="C328" i="10"/>
  <c r="C327" i="10" s="1"/>
  <c r="U327" i="10"/>
  <c r="T327" i="10"/>
  <c r="S327" i="10"/>
  <c r="R327" i="10"/>
  <c r="Q327" i="10"/>
  <c r="O327" i="10"/>
  <c r="N327" i="10"/>
  <c r="M327" i="10"/>
  <c r="L327" i="10"/>
  <c r="K327" i="10"/>
  <c r="J327" i="10"/>
  <c r="H327" i="10"/>
  <c r="G327" i="10"/>
  <c r="F327" i="10"/>
  <c r="E327" i="10"/>
  <c r="D327" i="10"/>
  <c r="S326" i="10"/>
  <c r="P326" i="10"/>
  <c r="P325" i="10" s="1"/>
  <c r="M326" i="10"/>
  <c r="J326" i="10"/>
  <c r="F326" i="10"/>
  <c r="C326" i="10"/>
  <c r="C325" i="10" s="1"/>
  <c r="U325" i="10"/>
  <c r="T325" i="10"/>
  <c r="S325" i="10"/>
  <c r="R325" i="10"/>
  <c r="Q325" i="10"/>
  <c r="O325" i="10"/>
  <c r="N325" i="10"/>
  <c r="M325" i="10"/>
  <c r="L325" i="10"/>
  <c r="K325" i="10"/>
  <c r="J325" i="10"/>
  <c r="H325" i="10"/>
  <c r="G325" i="10"/>
  <c r="F325" i="10"/>
  <c r="E325" i="10"/>
  <c r="D325" i="10"/>
  <c r="S324" i="10"/>
  <c r="S322" i="10" s="1"/>
  <c r="S319" i="10" s="1"/>
  <c r="P324" i="10"/>
  <c r="M324" i="10"/>
  <c r="J324" i="10"/>
  <c r="F324" i="10"/>
  <c r="F322" i="10" s="1"/>
  <c r="C324" i="10"/>
  <c r="S323" i="10"/>
  <c r="P323" i="10"/>
  <c r="M323" i="10"/>
  <c r="J323" i="10"/>
  <c r="J322" i="10" s="1"/>
  <c r="F323" i="10"/>
  <c r="C323" i="10"/>
  <c r="U322" i="10"/>
  <c r="T322" i="10"/>
  <c r="R322" i="10"/>
  <c r="Q322" i="10"/>
  <c r="P322" i="10"/>
  <c r="O322" i="10"/>
  <c r="N322" i="10"/>
  <c r="M322" i="10"/>
  <c r="L322" i="10"/>
  <c r="K322" i="10"/>
  <c r="H322" i="10"/>
  <c r="G322" i="10"/>
  <c r="E322" i="10"/>
  <c r="D322" i="10"/>
  <c r="C322" i="10"/>
  <c r="S321" i="10"/>
  <c r="P321" i="10"/>
  <c r="M321" i="10"/>
  <c r="J321" i="10"/>
  <c r="F321" i="10"/>
  <c r="C321" i="10"/>
  <c r="U320" i="10"/>
  <c r="U319" i="10" s="1"/>
  <c r="T320" i="10"/>
  <c r="T319" i="10" s="1"/>
  <c r="S320" i="10"/>
  <c r="R320" i="10"/>
  <c r="Q320" i="10"/>
  <c r="Q319" i="10" s="1"/>
  <c r="P320" i="10"/>
  <c r="O320" i="10"/>
  <c r="N320" i="10"/>
  <c r="M320" i="10"/>
  <c r="M319" i="10" s="1"/>
  <c r="L320" i="10"/>
  <c r="J320" i="10" s="1"/>
  <c r="K320" i="10"/>
  <c r="H320" i="10"/>
  <c r="H319" i="10" s="1"/>
  <c r="G320" i="10"/>
  <c r="F320" i="10" s="1"/>
  <c r="F319" i="10" s="1"/>
  <c r="E320" i="10"/>
  <c r="D320" i="10"/>
  <c r="C320" i="10" s="1"/>
  <c r="R319" i="10"/>
  <c r="O319" i="10"/>
  <c r="N319" i="10"/>
  <c r="K319" i="10"/>
  <c r="E319" i="10"/>
  <c r="S318" i="10"/>
  <c r="P318" i="10"/>
  <c r="P317" i="10" s="1"/>
  <c r="M318" i="10"/>
  <c r="J318" i="10"/>
  <c r="F318" i="10"/>
  <c r="C318" i="10"/>
  <c r="C317" i="10" s="1"/>
  <c r="U317" i="10"/>
  <c r="T317" i="10"/>
  <c r="S317" i="10"/>
  <c r="R317" i="10"/>
  <c r="Q317" i="10"/>
  <c r="O317" i="10"/>
  <c r="N317" i="10"/>
  <c r="M317" i="10"/>
  <c r="L317" i="10"/>
  <c r="K317" i="10"/>
  <c r="J317" i="10"/>
  <c r="H317" i="10"/>
  <c r="G317" i="10"/>
  <c r="F317" i="10"/>
  <c r="E317" i="10"/>
  <c r="D317" i="10"/>
  <c r="S316" i="10"/>
  <c r="P316" i="10"/>
  <c r="P315" i="10" s="1"/>
  <c r="M316" i="10"/>
  <c r="J316" i="10"/>
  <c r="F316" i="10"/>
  <c r="C316" i="10"/>
  <c r="C315" i="10" s="1"/>
  <c r="U315" i="10"/>
  <c r="T315" i="10"/>
  <c r="S315" i="10"/>
  <c r="R315" i="10"/>
  <c r="Q315" i="10"/>
  <c r="O315" i="10"/>
  <c r="N315" i="10"/>
  <c r="M315" i="10"/>
  <c r="L315" i="10"/>
  <c r="K315" i="10"/>
  <c r="J315" i="10"/>
  <c r="H315" i="10"/>
  <c r="G315" i="10"/>
  <c r="F315" i="10"/>
  <c r="E315" i="10"/>
  <c r="D315" i="10"/>
  <c r="S314" i="10"/>
  <c r="S312" i="10" s="1"/>
  <c r="S309" i="10" s="1"/>
  <c r="P314" i="10"/>
  <c r="M314" i="10"/>
  <c r="J314" i="10"/>
  <c r="F314" i="10"/>
  <c r="F312" i="10" s="1"/>
  <c r="C314" i="10"/>
  <c r="S313" i="10"/>
  <c r="P313" i="10"/>
  <c r="M313" i="10"/>
  <c r="J313" i="10"/>
  <c r="J312" i="10" s="1"/>
  <c r="F313" i="10"/>
  <c r="C313" i="10"/>
  <c r="U312" i="10"/>
  <c r="T312" i="10"/>
  <c r="R312" i="10"/>
  <c r="Q312" i="10"/>
  <c r="P312" i="10"/>
  <c r="O312" i="10"/>
  <c r="N312" i="10"/>
  <c r="M312" i="10"/>
  <c r="L312" i="10"/>
  <c r="K312" i="10"/>
  <c r="H312" i="10"/>
  <c r="G312" i="10"/>
  <c r="E312" i="10"/>
  <c r="D312" i="10"/>
  <c r="C312" i="10"/>
  <c r="S311" i="10"/>
  <c r="P311" i="10"/>
  <c r="M311" i="10"/>
  <c r="J311" i="10"/>
  <c r="F311" i="10"/>
  <c r="C311" i="10"/>
  <c r="U310" i="10"/>
  <c r="U309" i="10" s="1"/>
  <c r="T310" i="10"/>
  <c r="T309" i="10" s="1"/>
  <c r="S310" i="10"/>
  <c r="R310" i="10"/>
  <c r="Q310" i="10"/>
  <c r="Q309" i="10" s="1"/>
  <c r="P310" i="10"/>
  <c r="O310" i="10"/>
  <c r="N310" i="10"/>
  <c r="M310" i="10"/>
  <c r="M309" i="10" s="1"/>
  <c r="L310" i="10"/>
  <c r="J310" i="10" s="1"/>
  <c r="J309" i="10" s="1"/>
  <c r="K310" i="10"/>
  <c r="H310" i="10"/>
  <c r="H309" i="10" s="1"/>
  <c r="G310" i="10"/>
  <c r="F310" i="10" s="1"/>
  <c r="E310" i="10"/>
  <c r="D310" i="10"/>
  <c r="D309" i="10" s="1"/>
  <c r="C310" i="10"/>
  <c r="C309" i="10" s="1"/>
  <c r="R309" i="10"/>
  <c r="O309" i="10"/>
  <c r="N309" i="10"/>
  <c r="K309" i="10"/>
  <c r="E309" i="10"/>
  <c r="S308" i="10"/>
  <c r="P308" i="10"/>
  <c r="P307" i="10" s="1"/>
  <c r="M308" i="10"/>
  <c r="J308" i="10"/>
  <c r="F308" i="10"/>
  <c r="C308" i="10"/>
  <c r="C307" i="10" s="1"/>
  <c r="U307" i="10"/>
  <c r="T307" i="10"/>
  <c r="S307" i="10"/>
  <c r="R307" i="10"/>
  <c r="Q307" i="10"/>
  <c r="O307" i="10"/>
  <c r="N307" i="10"/>
  <c r="M307" i="10"/>
  <c r="L307" i="10"/>
  <c r="K307" i="10"/>
  <c r="J307" i="10"/>
  <c r="H307" i="10"/>
  <c r="G307" i="10"/>
  <c r="F307" i="10"/>
  <c r="E307" i="10"/>
  <c r="D307" i="10"/>
  <c r="S306" i="10"/>
  <c r="P306" i="10"/>
  <c r="P305" i="10" s="1"/>
  <c r="M306" i="10"/>
  <c r="J306" i="10"/>
  <c r="F306" i="10"/>
  <c r="C306" i="10"/>
  <c r="C305" i="10" s="1"/>
  <c r="U305" i="10"/>
  <c r="T305" i="10"/>
  <c r="S305" i="10"/>
  <c r="R305" i="10"/>
  <c r="Q305" i="10"/>
  <c r="O305" i="10"/>
  <c r="N305" i="10"/>
  <c r="M305" i="10"/>
  <c r="L305" i="10"/>
  <c r="K305" i="10"/>
  <c r="J305" i="10"/>
  <c r="H305" i="10"/>
  <c r="G305" i="10"/>
  <c r="F305" i="10"/>
  <c r="E305" i="10"/>
  <c r="D305" i="10"/>
  <c r="S304" i="10"/>
  <c r="S302" i="10" s="1"/>
  <c r="S299" i="10" s="1"/>
  <c r="P304" i="10"/>
  <c r="M304" i="10"/>
  <c r="J304" i="10"/>
  <c r="F304" i="10"/>
  <c r="F302" i="10" s="1"/>
  <c r="C304" i="10"/>
  <c r="S303" i="10"/>
  <c r="P303" i="10"/>
  <c r="M303" i="10"/>
  <c r="J303" i="10"/>
  <c r="J302" i="10" s="1"/>
  <c r="F303" i="10"/>
  <c r="C303" i="10"/>
  <c r="U302" i="10"/>
  <c r="T302" i="10"/>
  <c r="R302" i="10"/>
  <c r="Q302" i="10"/>
  <c r="P302" i="10"/>
  <c r="O302" i="10"/>
  <c r="N302" i="10"/>
  <c r="M302" i="10"/>
  <c r="L302" i="10"/>
  <c r="K302" i="10"/>
  <c r="H302" i="10"/>
  <c r="G302" i="10"/>
  <c r="E302" i="10"/>
  <c r="D302" i="10"/>
  <c r="C302" i="10"/>
  <c r="S301" i="10"/>
  <c r="P301" i="10"/>
  <c r="M301" i="10"/>
  <c r="J301" i="10"/>
  <c r="F301" i="10"/>
  <c r="C301" i="10"/>
  <c r="U300" i="10"/>
  <c r="U299" i="10" s="1"/>
  <c r="T300" i="10"/>
  <c r="T299" i="10" s="1"/>
  <c r="S300" i="10"/>
  <c r="R300" i="10"/>
  <c r="Q300" i="10"/>
  <c r="Q299" i="10" s="1"/>
  <c r="P300" i="10"/>
  <c r="P299" i="10" s="1"/>
  <c r="O300" i="10"/>
  <c r="N300" i="10"/>
  <c r="M300" i="10"/>
  <c r="M299" i="10" s="1"/>
  <c r="L300" i="10"/>
  <c r="J300" i="10" s="1"/>
  <c r="J299" i="10" s="1"/>
  <c r="K300" i="10"/>
  <c r="H300" i="10"/>
  <c r="H299" i="10" s="1"/>
  <c r="G300" i="10"/>
  <c r="F300" i="10" s="1"/>
  <c r="F299" i="10" s="1"/>
  <c r="E300" i="10"/>
  <c r="D300" i="10"/>
  <c r="D299" i="10" s="1"/>
  <c r="C300" i="10"/>
  <c r="R299" i="10"/>
  <c r="O299" i="10"/>
  <c r="N299" i="10"/>
  <c r="K299" i="10"/>
  <c r="E299" i="10"/>
  <c r="S298" i="10"/>
  <c r="P298" i="10"/>
  <c r="P297" i="10" s="1"/>
  <c r="M298" i="10"/>
  <c r="J298" i="10"/>
  <c r="F298" i="10"/>
  <c r="C298" i="10"/>
  <c r="C297" i="10" s="1"/>
  <c r="U297" i="10"/>
  <c r="T297" i="10"/>
  <c r="S297" i="10"/>
  <c r="R297" i="10"/>
  <c r="Q297" i="10"/>
  <c r="O297" i="10"/>
  <c r="N297" i="10"/>
  <c r="M297" i="10"/>
  <c r="L297" i="10"/>
  <c r="K297" i="10"/>
  <c r="J297" i="10"/>
  <c r="H297" i="10"/>
  <c r="G297" i="10"/>
  <c r="F297" i="10"/>
  <c r="E297" i="10"/>
  <c r="D297" i="10"/>
  <c r="S296" i="10"/>
  <c r="P296" i="10"/>
  <c r="P295" i="10" s="1"/>
  <c r="M296" i="10"/>
  <c r="J296" i="10"/>
  <c r="F296" i="10"/>
  <c r="C296" i="10"/>
  <c r="C295" i="10" s="1"/>
  <c r="U295" i="10"/>
  <c r="T295" i="10"/>
  <c r="S295" i="10"/>
  <c r="R295" i="10"/>
  <c r="Q295" i="10"/>
  <c r="O295" i="10"/>
  <c r="N295" i="10"/>
  <c r="M295" i="10"/>
  <c r="L295" i="10"/>
  <c r="K295" i="10"/>
  <c r="J295" i="10"/>
  <c r="H295" i="10"/>
  <c r="G295" i="10"/>
  <c r="F295" i="10"/>
  <c r="E295" i="10"/>
  <c r="D295" i="10"/>
  <c r="S294" i="10"/>
  <c r="P294" i="10"/>
  <c r="M294" i="10"/>
  <c r="J294" i="10"/>
  <c r="F294" i="10"/>
  <c r="C294" i="10"/>
  <c r="S293" i="10"/>
  <c r="P293" i="10"/>
  <c r="M293" i="10"/>
  <c r="M291" i="10" s="1"/>
  <c r="J293" i="10"/>
  <c r="F293" i="10"/>
  <c r="C293" i="10"/>
  <c r="S292" i="10"/>
  <c r="P292" i="10"/>
  <c r="P291" i="10" s="1"/>
  <c r="M292" i="10"/>
  <c r="J292" i="10"/>
  <c r="F292" i="10"/>
  <c r="C292" i="10"/>
  <c r="C291" i="10" s="1"/>
  <c r="U291" i="10"/>
  <c r="T291" i="10"/>
  <c r="S291" i="10"/>
  <c r="R291" i="10"/>
  <c r="Q291" i="10"/>
  <c r="O291" i="10"/>
  <c r="N291" i="10"/>
  <c r="L291" i="10"/>
  <c r="K291" i="10"/>
  <c r="J291" i="10"/>
  <c r="H291" i="10"/>
  <c r="G291" i="10"/>
  <c r="F291" i="10"/>
  <c r="E291" i="10"/>
  <c r="D291" i="10"/>
  <c r="S290" i="10"/>
  <c r="P290" i="10"/>
  <c r="P289" i="10" s="1"/>
  <c r="M290" i="10"/>
  <c r="J290" i="10"/>
  <c r="F290" i="10"/>
  <c r="C290" i="10"/>
  <c r="U289" i="10"/>
  <c r="T289" i="10"/>
  <c r="S289" i="10"/>
  <c r="S288" i="10" s="1"/>
  <c r="R289" i="10"/>
  <c r="R288" i="10" s="1"/>
  <c r="Q289" i="10"/>
  <c r="O289" i="10"/>
  <c r="O288" i="10" s="1"/>
  <c r="N289" i="10"/>
  <c r="M289" i="10" s="1"/>
  <c r="L289" i="10"/>
  <c r="K289" i="10"/>
  <c r="K288" i="10" s="1"/>
  <c r="J289" i="10"/>
  <c r="J288" i="10" s="1"/>
  <c r="H289" i="10"/>
  <c r="G289" i="10"/>
  <c r="F289" i="10"/>
  <c r="F288" i="10" s="1"/>
  <c r="E289" i="10"/>
  <c r="E288" i="10" s="1"/>
  <c r="D289" i="10"/>
  <c r="C289" i="10" s="1"/>
  <c r="U288" i="10"/>
  <c r="T288" i="10"/>
  <c r="Q288" i="10"/>
  <c r="L288" i="10"/>
  <c r="H288" i="10"/>
  <c r="G288" i="10"/>
  <c r="D288" i="10"/>
  <c r="S287" i="10"/>
  <c r="P287" i="10"/>
  <c r="M287" i="10"/>
  <c r="J287" i="10"/>
  <c r="J286" i="10" s="1"/>
  <c r="F287" i="10"/>
  <c r="C287" i="10"/>
  <c r="U286" i="10"/>
  <c r="T286" i="10"/>
  <c r="S286" i="10"/>
  <c r="R286" i="10"/>
  <c r="Q286" i="10"/>
  <c r="P286" i="10"/>
  <c r="O286" i="10"/>
  <c r="N286" i="10"/>
  <c r="M286" i="10"/>
  <c r="L286" i="10"/>
  <c r="K286" i="10"/>
  <c r="H286" i="10"/>
  <c r="G286" i="10"/>
  <c r="F286" i="10"/>
  <c r="E286" i="10"/>
  <c r="D286" i="10"/>
  <c r="C286" i="10"/>
  <c r="S285" i="10"/>
  <c r="P285" i="10"/>
  <c r="M285" i="10"/>
  <c r="J285" i="10"/>
  <c r="J284" i="10" s="1"/>
  <c r="F285" i="10"/>
  <c r="C285" i="10"/>
  <c r="U284" i="10"/>
  <c r="T284" i="10"/>
  <c r="S284" i="10"/>
  <c r="R284" i="10"/>
  <c r="Q284" i="10"/>
  <c r="P284" i="10"/>
  <c r="O284" i="10"/>
  <c r="N284" i="10"/>
  <c r="M284" i="10"/>
  <c r="L284" i="10"/>
  <c r="K284" i="10"/>
  <c r="H284" i="10"/>
  <c r="G284" i="10"/>
  <c r="F284" i="10"/>
  <c r="E284" i="10"/>
  <c r="D284" i="10"/>
  <c r="C284" i="10"/>
  <c r="S283" i="10"/>
  <c r="P283" i="10"/>
  <c r="M283" i="10"/>
  <c r="J283" i="10"/>
  <c r="F283" i="10"/>
  <c r="C283" i="10"/>
  <c r="S282" i="10"/>
  <c r="S280" i="10" s="1"/>
  <c r="S277" i="10" s="1"/>
  <c r="P282" i="10"/>
  <c r="M282" i="10"/>
  <c r="J282" i="10"/>
  <c r="F282" i="10"/>
  <c r="F280" i="10" s="1"/>
  <c r="C282" i="10"/>
  <c r="S281" i="10"/>
  <c r="P281" i="10"/>
  <c r="M281" i="10"/>
  <c r="J281" i="10"/>
  <c r="J280" i="10" s="1"/>
  <c r="F281" i="10"/>
  <c r="C281" i="10"/>
  <c r="U280" i="10"/>
  <c r="T280" i="10"/>
  <c r="R280" i="10"/>
  <c r="Q280" i="10"/>
  <c r="P280" i="10"/>
  <c r="O280" i="10"/>
  <c r="N280" i="10"/>
  <c r="M280" i="10"/>
  <c r="L280" i="10"/>
  <c r="K280" i="10"/>
  <c r="H280" i="10"/>
  <c r="G280" i="10"/>
  <c r="E280" i="10"/>
  <c r="D280" i="10"/>
  <c r="C280" i="10"/>
  <c r="S279" i="10"/>
  <c r="P279" i="10"/>
  <c r="M279" i="10"/>
  <c r="J279" i="10"/>
  <c r="F279" i="10"/>
  <c r="C279" i="10"/>
  <c r="U278" i="10"/>
  <c r="U277" i="10" s="1"/>
  <c r="T278" i="10"/>
  <c r="T277" i="10" s="1"/>
  <c r="S278" i="10"/>
  <c r="R278" i="10"/>
  <c r="Q278" i="10"/>
  <c r="Q277" i="10" s="1"/>
  <c r="P278" i="10"/>
  <c r="P277" i="10" s="1"/>
  <c r="O278" i="10"/>
  <c r="N278" i="10"/>
  <c r="M278" i="10"/>
  <c r="M277" i="10" s="1"/>
  <c r="L278" i="10"/>
  <c r="L277" i="10" s="1"/>
  <c r="K278" i="10"/>
  <c r="H278" i="10"/>
  <c r="H277" i="10" s="1"/>
  <c r="G278" i="10"/>
  <c r="E278" i="10"/>
  <c r="D278" i="10"/>
  <c r="D277" i="10" s="1"/>
  <c r="C278" i="10"/>
  <c r="R277" i="10"/>
  <c r="O277" i="10"/>
  <c r="N277" i="10"/>
  <c r="K277" i="10"/>
  <c r="E277" i="10"/>
  <c r="S276" i="10"/>
  <c r="P276" i="10"/>
  <c r="P275" i="10" s="1"/>
  <c r="M276" i="10"/>
  <c r="J276" i="10"/>
  <c r="F276" i="10"/>
  <c r="C276" i="10"/>
  <c r="C275" i="10" s="1"/>
  <c r="U275" i="10"/>
  <c r="T275" i="10"/>
  <c r="S275" i="10"/>
  <c r="R275" i="10"/>
  <c r="Q275" i="10"/>
  <c r="O275" i="10"/>
  <c r="N275" i="10"/>
  <c r="M275" i="10"/>
  <c r="L275" i="10"/>
  <c r="K275" i="10"/>
  <c r="J275" i="10"/>
  <c r="H275" i="10"/>
  <c r="G275" i="10"/>
  <c r="F275" i="10"/>
  <c r="E275" i="10"/>
  <c r="D275" i="10"/>
  <c r="S274" i="10"/>
  <c r="P274" i="10"/>
  <c r="P273" i="10" s="1"/>
  <c r="M274" i="10"/>
  <c r="J274" i="10"/>
  <c r="F274" i="10"/>
  <c r="F273" i="10" s="1"/>
  <c r="C274" i="10"/>
  <c r="C273" i="10" s="1"/>
  <c r="U273" i="10"/>
  <c r="T273" i="10"/>
  <c r="S273" i="10"/>
  <c r="R273" i="10"/>
  <c r="Q273" i="10"/>
  <c r="O273" i="10"/>
  <c r="N273" i="10"/>
  <c r="M273" i="10"/>
  <c r="L273" i="10"/>
  <c r="K273" i="10"/>
  <c r="J273" i="10"/>
  <c r="H273" i="10"/>
  <c r="G273" i="10"/>
  <c r="E273" i="10"/>
  <c r="D273" i="10"/>
  <c r="S272" i="10"/>
  <c r="P272" i="10"/>
  <c r="M272" i="10"/>
  <c r="J272" i="10"/>
  <c r="F272" i="10"/>
  <c r="C272" i="10"/>
  <c r="S271" i="10"/>
  <c r="P271" i="10"/>
  <c r="M271" i="10"/>
  <c r="M269" i="10" s="1"/>
  <c r="J271" i="10"/>
  <c r="F271" i="10"/>
  <c r="C271" i="10"/>
  <c r="S270" i="10"/>
  <c r="P270" i="10"/>
  <c r="P269" i="10" s="1"/>
  <c r="M270" i="10"/>
  <c r="J270" i="10"/>
  <c r="F270" i="10"/>
  <c r="C270" i="10"/>
  <c r="C269" i="10" s="1"/>
  <c r="U269" i="10"/>
  <c r="T269" i="10"/>
  <c r="S269" i="10"/>
  <c r="R269" i="10"/>
  <c r="Q269" i="10"/>
  <c r="O269" i="10"/>
  <c r="N269" i="10"/>
  <c r="L269" i="10"/>
  <c r="K269" i="10"/>
  <c r="J269" i="10"/>
  <c r="H269" i="10"/>
  <c r="G269" i="10"/>
  <c r="F269" i="10"/>
  <c r="E269" i="10"/>
  <c r="D269" i="10"/>
  <c r="S268" i="10"/>
  <c r="P268" i="10"/>
  <c r="P267" i="10" s="1"/>
  <c r="P266" i="10" s="1"/>
  <c r="M268" i="10"/>
  <c r="J268" i="10"/>
  <c r="F268" i="10"/>
  <c r="C268" i="10"/>
  <c r="U267" i="10"/>
  <c r="T267" i="10"/>
  <c r="S267" i="10"/>
  <c r="R267" i="10"/>
  <c r="R266" i="10" s="1"/>
  <c r="Q267" i="10"/>
  <c r="O267" i="10"/>
  <c r="N267" i="10"/>
  <c r="L267" i="10"/>
  <c r="K267" i="10"/>
  <c r="K266" i="10" s="1"/>
  <c r="H267" i="10"/>
  <c r="G267" i="10"/>
  <c r="F267" i="10"/>
  <c r="E267" i="10"/>
  <c r="D267" i="10"/>
  <c r="C267" i="10" s="1"/>
  <c r="U266" i="10"/>
  <c r="T266" i="10"/>
  <c r="Q266" i="10"/>
  <c r="L266" i="10"/>
  <c r="H266" i="10"/>
  <c r="G266" i="10"/>
  <c r="D266" i="10"/>
  <c r="C266" i="10"/>
  <c r="S265" i="10"/>
  <c r="P265" i="10"/>
  <c r="M265" i="10"/>
  <c r="J265" i="10"/>
  <c r="J264" i="10" s="1"/>
  <c r="F265" i="10"/>
  <c r="C265" i="10"/>
  <c r="U264" i="10"/>
  <c r="T264" i="10"/>
  <c r="S264" i="10"/>
  <c r="R264" i="10"/>
  <c r="Q264" i="10"/>
  <c r="P264" i="10"/>
  <c r="O264" i="10"/>
  <c r="N264" i="10"/>
  <c r="M264" i="10"/>
  <c r="L264" i="10"/>
  <c r="K264" i="10"/>
  <c r="H264" i="10"/>
  <c r="G264" i="10"/>
  <c r="F264" i="10"/>
  <c r="E264" i="10"/>
  <c r="D264" i="10"/>
  <c r="C264" i="10"/>
  <c r="S263" i="10"/>
  <c r="P263" i="10"/>
  <c r="M263" i="10"/>
  <c r="J263" i="10"/>
  <c r="J262" i="10" s="1"/>
  <c r="F263" i="10"/>
  <c r="C263" i="10"/>
  <c r="U262" i="10"/>
  <c r="T262" i="10"/>
  <c r="S262" i="10"/>
  <c r="R262" i="10"/>
  <c r="Q262" i="10"/>
  <c r="P262" i="10"/>
  <c r="O262" i="10"/>
  <c r="N262" i="10"/>
  <c r="M262" i="10"/>
  <c r="L262" i="10"/>
  <c r="K262" i="10"/>
  <c r="H262" i="10"/>
  <c r="G262" i="10"/>
  <c r="F262" i="10"/>
  <c r="E262" i="10"/>
  <c r="D262" i="10"/>
  <c r="C262" i="10"/>
  <c r="S261" i="10"/>
  <c r="P261" i="10"/>
  <c r="M261" i="10"/>
  <c r="J261" i="10"/>
  <c r="F261" i="10"/>
  <c r="C261" i="10"/>
  <c r="S260" i="10"/>
  <c r="S258" i="10" s="1"/>
  <c r="P260" i="10"/>
  <c r="P258" i="10" s="1"/>
  <c r="M260" i="10"/>
  <c r="J260" i="10"/>
  <c r="F260" i="10"/>
  <c r="F258" i="10" s="1"/>
  <c r="C260" i="10"/>
  <c r="S259" i="10"/>
  <c r="P259" i="10"/>
  <c r="M259" i="10"/>
  <c r="J259" i="10"/>
  <c r="J258" i="10" s="1"/>
  <c r="F259" i="10"/>
  <c r="C259" i="10"/>
  <c r="U258" i="10"/>
  <c r="T258" i="10"/>
  <c r="R258" i="10"/>
  <c r="Q258" i="10"/>
  <c r="O258" i="10"/>
  <c r="N258" i="10"/>
  <c r="M258" i="10"/>
  <c r="L258" i="10"/>
  <c r="K258" i="10"/>
  <c r="H258" i="10"/>
  <c r="G258" i="10"/>
  <c r="E258" i="10"/>
  <c r="D258" i="10"/>
  <c r="C258" i="10"/>
  <c r="S257" i="10"/>
  <c r="P257" i="10"/>
  <c r="M257" i="10"/>
  <c r="J257" i="10"/>
  <c r="F257" i="10"/>
  <c r="C257" i="10"/>
  <c r="U256" i="10"/>
  <c r="T256" i="10"/>
  <c r="T255" i="10" s="1"/>
  <c r="S256" i="10"/>
  <c r="R256" i="10"/>
  <c r="Q256" i="10"/>
  <c r="P256" i="10"/>
  <c r="O256" i="10"/>
  <c r="N256" i="10"/>
  <c r="M256" i="10"/>
  <c r="L256" i="10"/>
  <c r="L255" i="10" s="1"/>
  <c r="K256" i="10"/>
  <c r="H256" i="10"/>
  <c r="G256" i="10"/>
  <c r="E256" i="10"/>
  <c r="D256" i="10"/>
  <c r="D255" i="10" s="1"/>
  <c r="S255" i="10"/>
  <c r="R255" i="10"/>
  <c r="O255" i="10"/>
  <c r="N255" i="10"/>
  <c r="K255" i="10"/>
  <c r="E255" i="10"/>
  <c r="S254" i="10"/>
  <c r="P254" i="10"/>
  <c r="P253" i="10" s="1"/>
  <c r="M254" i="10"/>
  <c r="J254" i="10"/>
  <c r="F254" i="10"/>
  <c r="F253" i="10" s="1"/>
  <c r="C254" i="10"/>
  <c r="C253" i="10" s="1"/>
  <c r="U253" i="10"/>
  <c r="T253" i="10"/>
  <c r="S253" i="10"/>
  <c r="R253" i="10"/>
  <c r="Q253" i="10"/>
  <c r="O253" i="10"/>
  <c r="N253" i="10"/>
  <c r="M253" i="10"/>
  <c r="L253" i="10"/>
  <c r="K253" i="10"/>
  <c r="J253" i="10"/>
  <c r="H253" i="10"/>
  <c r="G253" i="10"/>
  <c r="E253" i="10"/>
  <c r="D253" i="10"/>
  <c r="S252" i="10"/>
  <c r="P252" i="10"/>
  <c r="P251" i="10" s="1"/>
  <c r="M252" i="10"/>
  <c r="J252" i="10"/>
  <c r="F252" i="10"/>
  <c r="C252" i="10"/>
  <c r="C251" i="10" s="1"/>
  <c r="U251" i="10"/>
  <c r="T251" i="10"/>
  <c r="S251" i="10"/>
  <c r="R251" i="10"/>
  <c r="Q251" i="10"/>
  <c r="O251" i="10"/>
  <c r="O244" i="10" s="1"/>
  <c r="N251" i="10"/>
  <c r="M251" i="10"/>
  <c r="L251" i="10"/>
  <c r="K251" i="10"/>
  <c r="J251" i="10"/>
  <c r="H251" i="10"/>
  <c r="G251" i="10"/>
  <c r="F251" i="10"/>
  <c r="E251" i="10"/>
  <c r="D251" i="10"/>
  <c r="S250" i="10"/>
  <c r="P250" i="10"/>
  <c r="M250" i="10"/>
  <c r="J250" i="10"/>
  <c r="F250" i="10"/>
  <c r="C250" i="10"/>
  <c r="S249" i="10"/>
  <c r="P249" i="10"/>
  <c r="M249" i="10"/>
  <c r="M247" i="10" s="1"/>
  <c r="J249" i="10"/>
  <c r="J247" i="10" s="1"/>
  <c r="F249" i="10"/>
  <c r="C249" i="10"/>
  <c r="S248" i="10"/>
  <c r="P248" i="10"/>
  <c r="P247" i="10" s="1"/>
  <c r="M248" i="10"/>
  <c r="J248" i="10"/>
  <c r="F248" i="10"/>
  <c r="C248" i="10"/>
  <c r="C247" i="10" s="1"/>
  <c r="U247" i="10"/>
  <c r="T247" i="10"/>
  <c r="S247" i="10"/>
  <c r="R247" i="10"/>
  <c r="Q247" i="10"/>
  <c r="O247" i="10"/>
  <c r="N247" i="10"/>
  <c r="L247" i="10"/>
  <c r="K247" i="10"/>
  <c r="H247" i="10"/>
  <c r="G247" i="10"/>
  <c r="F247" i="10"/>
  <c r="E247" i="10"/>
  <c r="D247" i="10"/>
  <c r="S246" i="10"/>
  <c r="P246" i="10"/>
  <c r="P245" i="10" s="1"/>
  <c r="P244" i="10" s="1"/>
  <c r="M246" i="10"/>
  <c r="J246" i="10"/>
  <c r="F246" i="10"/>
  <c r="C246" i="10"/>
  <c r="U245" i="10"/>
  <c r="T245" i="10"/>
  <c r="S245" i="10"/>
  <c r="R245" i="10"/>
  <c r="Q245" i="10"/>
  <c r="O245" i="10"/>
  <c r="N245" i="10"/>
  <c r="N244" i="10" s="1"/>
  <c r="L245" i="10"/>
  <c r="K245" i="10"/>
  <c r="K244" i="10" s="1"/>
  <c r="J245" i="10"/>
  <c r="H245" i="10"/>
  <c r="F245" i="10" s="1"/>
  <c r="G245" i="10"/>
  <c r="E245" i="10"/>
  <c r="E244" i="10" s="1"/>
  <c r="D245" i="10"/>
  <c r="U244" i="10"/>
  <c r="T244" i="10"/>
  <c r="S244" i="10"/>
  <c r="Q244" i="10"/>
  <c r="L244" i="10"/>
  <c r="H244" i="10"/>
  <c r="G244" i="10"/>
  <c r="D244" i="10"/>
  <c r="S241" i="10"/>
  <c r="P241" i="10"/>
  <c r="M241" i="10"/>
  <c r="M237" i="10" s="1"/>
  <c r="I241" i="10"/>
  <c r="F241" i="10"/>
  <c r="C241" i="10"/>
  <c r="S240" i="10"/>
  <c r="M240" i="10"/>
  <c r="I240" i="10"/>
  <c r="F240" i="10"/>
  <c r="C240" i="10"/>
  <c r="S239" i="10"/>
  <c r="S237" i="10" s="1"/>
  <c r="P239" i="10"/>
  <c r="M239" i="10"/>
  <c r="I239" i="10"/>
  <c r="F239" i="10"/>
  <c r="F237" i="10" s="1"/>
  <c r="C239" i="10"/>
  <c r="S238" i="10"/>
  <c r="P238" i="10"/>
  <c r="P237" i="10" s="1"/>
  <c r="M238" i="10"/>
  <c r="I238" i="10"/>
  <c r="F238" i="10"/>
  <c r="C238" i="10"/>
  <c r="U237" i="10"/>
  <c r="T237" i="10"/>
  <c r="R237" i="10"/>
  <c r="Q237" i="10"/>
  <c r="O237" i="10"/>
  <c r="N237" i="10"/>
  <c r="L237" i="10"/>
  <c r="K237" i="10"/>
  <c r="I237" i="10"/>
  <c r="H237" i="10"/>
  <c r="G237" i="10"/>
  <c r="E237" i="10"/>
  <c r="D237" i="10"/>
  <c r="C237" i="10" s="1"/>
  <c r="S236" i="10"/>
  <c r="M236" i="10"/>
  <c r="I236" i="10"/>
  <c r="F236" i="10"/>
  <c r="C236" i="10"/>
  <c r="S235" i="10"/>
  <c r="M235" i="10"/>
  <c r="I235" i="10"/>
  <c r="F235" i="10"/>
  <c r="C235" i="10"/>
  <c r="S234" i="10"/>
  <c r="P234" i="10"/>
  <c r="M234" i="10"/>
  <c r="I234" i="10"/>
  <c r="F234" i="10"/>
  <c r="F232" i="10" s="1"/>
  <c r="C234" i="10"/>
  <c r="S233" i="10"/>
  <c r="S232" i="10" s="1"/>
  <c r="M233" i="10"/>
  <c r="I233" i="10"/>
  <c r="I232" i="10" s="1"/>
  <c r="F233" i="10"/>
  <c r="C233" i="10"/>
  <c r="U232" i="10"/>
  <c r="T232" i="10"/>
  <c r="R232" i="10"/>
  <c r="Q232" i="10"/>
  <c r="P232" i="10"/>
  <c r="O232" i="10"/>
  <c r="N232" i="10"/>
  <c r="M232" i="10"/>
  <c r="L232" i="10"/>
  <c r="K232" i="10"/>
  <c r="H232" i="10"/>
  <c r="G232" i="10"/>
  <c r="D232" i="10"/>
  <c r="C232" i="10"/>
  <c r="U227" i="10"/>
  <c r="T227" i="10"/>
  <c r="S227" i="10"/>
  <c r="R227" i="10"/>
  <c r="Q227" i="10"/>
  <c r="P227" i="10"/>
  <c r="O227" i="10"/>
  <c r="N227" i="10"/>
  <c r="M227" i="10"/>
  <c r="L227" i="10"/>
  <c r="K227" i="10"/>
  <c r="I227" i="10"/>
  <c r="H227" i="10"/>
  <c r="G227" i="10"/>
  <c r="F227" i="10"/>
  <c r="D227" i="10"/>
  <c r="C227" i="10"/>
  <c r="S220" i="10"/>
  <c r="P220" i="10"/>
  <c r="M220" i="10"/>
  <c r="J220" i="10"/>
  <c r="F220" i="10"/>
  <c r="C220" i="10"/>
  <c r="S219" i="10"/>
  <c r="P219" i="10"/>
  <c r="M219" i="10"/>
  <c r="J219" i="10"/>
  <c r="F219" i="10"/>
  <c r="C219" i="10"/>
  <c r="S218" i="10"/>
  <c r="P218" i="10"/>
  <c r="M218" i="10"/>
  <c r="M216" i="10" s="1"/>
  <c r="J218" i="10"/>
  <c r="F218" i="10"/>
  <c r="C218" i="10"/>
  <c r="S217" i="10"/>
  <c r="P217" i="10"/>
  <c r="P216" i="10" s="1"/>
  <c r="M217" i="10"/>
  <c r="J217" i="10"/>
  <c r="F217" i="10"/>
  <c r="F216" i="10" s="1"/>
  <c r="C217" i="10"/>
  <c r="U216" i="10"/>
  <c r="T216" i="10"/>
  <c r="S216" i="10"/>
  <c r="R216" i="10"/>
  <c r="Q216" i="10"/>
  <c r="O216" i="10"/>
  <c r="N216" i="10"/>
  <c r="L216" i="10"/>
  <c r="K216" i="10"/>
  <c r="J216" i="10"/>
  <c r="I216" i="10"/>
  <c r="H216" i="10"/>
  <c r="G216" i="10"/>
  <c r="E216" i="10"/>
  <c r="D216" i="10"/>
  <c r="C216" i="10"/>
  <c r="S215" i="10"/>
  <c r="P215" i="10"/>
  <c r="M215" i="10"/>
  <c r="J215" i="10"/>
  <c r="F215" i="10"/>
  <c r="C215" i="10"/>
  <c r="S214" i="10"/>
  <c r="P214" i="10"/>
  <c r="M214" i="10"/>
  <c r="J214" i="10"/>
  <c r="F214" i="10"/>
  <c r="C214" i="10"/>
  <c r="S213" i="10"/>
  <c r="S211" i="10" s="1"/>
  <c r="P213" i="10"/>
  <c r="M213" i="10"/>
  <c r="J213" i="10"/>
  <c r="F213" i="10"/>
  <c r="C213" i="10"/>
  <c r="S212" i="10"/>
  <c r="P212" i="10"/>
  <c r="P211" i="10" s="1"/>
  <c r="M212" i="10"/>
  <c r="J212" i="10"/>
  <c r="F212" i="10"/>
  <c r="C212" i="10"/>
  <c r="C211" i="10" s="1"/>
  <c r="U211" i="10"/>
  <c r="T211" i="10"/>
  <c r="R211" i="10"/>
  <c r="Q211" i="10"/>
  <c r="O211" i="10"/>
  <c r="N211" i="10"/>
  <c r="M211" i="10"/>
  <c r="L211" i="10"/>
  <c r="K211" i="10"/>
  <c r="J211" i="10"/>
  <c r="I211" i="10"/>
  <c r="H211" i="10"/>
  <c r="G211" i="10"/>
  <c r="F211" i="10"/>
  <c r="E211" i="10"/>
  <c r="D211" i="10"/>
  <c r="S210" i="10"/>
  <c r="P210" i="10"/>
  <c r="M210" i="10"/>
  <c r="J210" i="10"/>
  <c r="F210" i="10"/>
  <c r="C210" i="10"/>
  <c r="S209" i="10"/>
  <c r="P209" i="10"/>
  <c r="M209" i="10"/>
  <c r="J209" i="10"/>
  <c r="F209" i="10"/>
  <c r="C209" i="10"/>
  <c r="S208" i="10"/>
  <c r="P208" i="10"/>
  <c r="M208" i="10"/>
  <c r="J208" i="10"/>
  <c r="F208" i="10"/>
  <c r="C208" i="10"/>
  <c r="S207" i="10"/>
  <c r="P207" i="10"/>
  <c r="M207" i="10"/>
  <c r="J207" i="10"/>
  <c r="F207" i="10"/>
  <c r="C207" i="10"/>
  <c r="S206" i="10"/>
  <c r="S204" i="10" s="1"/>
  <c r="P206" i="10"/>
  <c r="M206" i="10"/>
  <c r="J206" i="10"/>
  <c r="F206" i="10"/>
  <c r="F204" i="10" s="1"/>
  <c r="C206" i="10"/>
  <c r="S205" i="10"/>
  <c r="P205" i="10"/>
  <c r="M205" i="10"/>
  <c r="J205" i="10"/>
  <c r="J204" i="10" s="1"/>
  <c r="F205" i="10"/>
  <c r="C205" i="10"/>
  <c r="C204" i="10" s="1"/>
  <c r="U204" i="10"/>
  <c r="T204" i="10"/>
  <c r="R204" i="10"/>
  <c r="Q204" i="10"/>
  <c r="P204" i="10"/>
  <c r="O204" i="10"/>
  <c r="N204" i="10"/>
  <c r="M204" i="10"/>
  <c r="L204" i="10"/>
  <c r="K204" i="10"/>
  <c r="I204" i="10"/>
  <c r="H204" i="10"/>
  <c r="G204" i="10"/>
  <c r="E204" i="10"/>
  <c r="D204" i="10"/>
  <c r="S203" i="10"/>
  <c r="P203" i="10"/>
  <c r="M203" i="10"/>
  <c r="J203" i="10"/>
  <c r="F203" i="10"/>
  <c r="C203" i="10"/>
  <c r="S202" i="10"/>
  <c r="P202" i="10"/>
  <c r="M202" i="10"/>
  <c r="J202" i="10"/>
  <c r="F202" i="10"/>
  <c r="C202" i="10"/>
  <c r="S201" i="10"/>
  <c r="P201" i="10"/>
  <c r="M201" i="10"/>
  <c r="J201" i="10"/>
  <c r="F201" i="10"/>
  <c r="C201" i="10"/>
  <c r="S200" i="10"/>
  <c r="S198" i="10" s="1"/>
  <c r="S197" i="10" s="1"/>
  <c r="P200" i="10"/>
  <c r="M200" i="10"/>
  <c r="J200" i="10"/>
  <c r="F200" i="10"/>
  <c r="C200" i="10"/>
  <c r="S199" i="10"/>
  <c r="P199" i="10"/>
  <c r="P198" i="10" s="1"/>
  <c r="P197" i="10" s="1"/>
  <c r="M199" i="10"/>
  <c r="J199" i="10"/>
  <c r="F199" i="10"/>
  <c r="C199" i="10"/>
  <c r="U198" i="10"/>
  <c r="T198" i="10"/>
  <c r="R198" i="10"/>
  <c r="R197" i="10" s="1"/>
  <c r="Q198" i="10"/>
  <c r="O198" i="10"/>
  <c r="O197" i="10" s="1"/>
  <c r="N198" i="10"/>
  <c r="M198" i="10" s="1"/>
  <c r="M197" i="10" s="1"/>
  <c r="L198" i="10"/>
  <c r="K198" i="10"/>
  <c r="K197" i="10" s="1"/>
  <c r="J198" i="10"/>
  <c r="J197" i="10" s="1"/>
  <c r="I198" i="10"/>
  <c r="H198" i="10"/>
  <c r="G198" i="10"/>
  <c r="G197" i="10" s="1"/>
  <c r="F198" i="10"/>
  <c r="F197" i="10" s="1"/>
  <c r="E198" i="10"/>
  <c r="C198" i="10" s="1"/>
  <c r="C197" i="10" s="1"/>
  <c r="D198" i="10"/>
  <c r="U197" i="10"/>
  <c r="T197" i="10"/>
  <c r="Q197" i="10"/>
  <c r="L197" i="10"/>
  <c r="I197" i="10"/>
  <c r="H197" i="10"/>
  <c r="E197" i="10"/>
  <c r="D197" i="10"/>
  <c r="S196" i="10"/>
  <c r="P196" i="10"/>
  <c r="M196" i="10"/>
  <c r="J196" i="10"/>
  <c r="F196" i="10"/>
  <c r="C196" i="10"/>
  <c r="S195" i="10"/>
  <c r="P195" i="10"/>
  <c r="M195" i="10"/>
  <c r="J195" i="10"/>
  <c r="F195" i="10"/>
  <c r="C195" i="10"/>
  <c r="S194" i="10"/>
  <c r="P194" i="10"/>
  <c r="M194" i="10"/>
  <c r="M192" i="10" s="1"/>
  <c r="J194" i="10"/>
  <c r="F194" i="10"/>
  <c r="C194" i="10"/>
  <c r="C192" i="10" s="1"/>
  <c r="S193" i="10"/>
  <c r="P193" i="10"/>
  <c r="M193" i="10"/>
  <c r="J193" i="10"/>
  <c r="J192" i="10" s="1"/>
  <c r="F193" i="10"/>
  <c r="F192" i="10" s="1"/>
  <c r="C193" i="10"/>
  <c r="U192" i="10"/>
  <c r="T192" i="10"/>
  <c r="S192" i="10"/>
  <c r="R192" i="10"/>
  <c r="Q192" i="10"/>
  <c r="P192" i="10"/>
  <c r="O192" i="10"/>
  <c r="N192" i="10"/>
  <c r="L192" i="10"/>
  <c r="K192" i="10"/>
  <c r="I192" i="10"/>
  <c r="H192" i="10"/>
  <c r="G192" i="10"/>
  <c r="E192" i="10"/>
  <c r="D192" i="10"/>
  <c r="S191" i="10"/>
  <c r="P191" i="10"/>
  <c r="M191" i="10"/>
  <c r="J191" i="10"/>
  <c r="F191" i="10"/>
  <c r="C191" i="10"/>
  <c r="S190" i="10"/>
  <c r="P190" i="10"/>
  <c r="M190" i="10"/>
  <c r="J190" i="10"/>
  <c r="F190" i="10"/>
  <c r="C190" i="10"/>
  <c r="S189" i="10"/>
  <c r="P189" i="10"/>
  <c r="M189" i="10"/>
  <c r="M187" i="10" s="1"/>
  <c r="J189" i="10"/>
  <c r="F189" i="10"/>
  <c r="C189" i="10"/>
  <c r="S188" i="10"/>
  <c r="P188" i="10"/>
  <c r="P187" i="10" s="1"/>
  <c r="M188" i="10"/>
  <c r="J188" i="10"/>
  <c r="F188" i="10"/>
  <c r="F187" i="10" s="1"/>
  <c r="C188" i="10"/>
  <c r="U187" i="10"/>
  <c r="T187" i="10"/>
  <c r="S187" i="10"/>
  <c r="R187" i="10"/>
  <c r="Q187" i="10"/>
  <c r="O187" i="10"/>
  <c r="N187" i="10"/>
  <c r="L187" i="10"/>
  <c r="K187" i="10"/>
  <c r="J187" i="10"/>
  <c r="I187" i="10"/>
  <c r="H187" i="10"/>
  <c r="G187" i="10"/>
  <c r="E187" i="10"/>
  <c r="D187" i="10"/>
  <c r="C187" i="10"/>
  <c r="S186" i="10"/>
  <c r="P186" i="10"/>
  <c r="M186" i="10"/>
  <c r="J186" i="10"/>
  <c r="F186" i="10"/>
  <c r="C186" i="10"/>
  <c r="S185" i="10"/>
  <c r="P185" i="10"/>
  <c r="M185" i="10"/>
  <c r="J185" i="10"/>
  <c r="F185" i="10"/>
  <c r="C185" i="10"/>
  <c r="S184" i="10"/>
  <c r="P184" i="10"/>
  <c r="M184" i="10"/>
  <c r="J184" i="10"/>
  <c r="F184" i="10"/>
  <c r="C184" i="10"/>
  <c r="S183" i="10"/>
  <c r="P183" i="10"/>
  <c r="M183" i="10"/>
  <c r="J183" i="10"/>
  <c r="F183" i="10"/>
  <c r="C183" i="10"/>
  <c r="S182" i="10"/>
  <c r="S180" i="10" s="1"/>
  <c r="P182" i="10"/>
  <c r="M182" i="10"/>
  <c r="J182" i="10"/>
  <c r="F182" i="10"/>
  <c r="C182" i="10"/>
  <c r="S181" i="10"/>
  <c r="P181" i="10"/>
  <c r="P180" i="10" s="1"/>
  <c r="M181" i="10"/>
  <c r="J181" i="10"/>
  <c r="F181" i="10"/>
  <c r="C181" i="10"/>
  <c r="C180" i="10" s="1"/>
  <c r="U180" i="10"/>
  <c r="T180" i="10"/>
  <c r="R180" i="10"/>
  <c r="Q180" i="10"/>
  <c r="O180" i="10"/>
  <c r="N180" i="10"/>
  <c r="M180" i="10"/>
  <c r="L180" i="10"/>
  <c r="K180" i="10"/>
  <c r="J180" i="10"/>
  <c r="I180" i="10"/>
  <c r="H180" i="10"/>
  <c r="G180" i="10"/>
  <c r="F180" i="10"/>
  <c r="E180" i="10"/>
  <c r="D180" i="10"/>
  <c r="S179" i="10"/>
  <c r="P179" i="10"/>
  <c r="M179" i="10"/>
  <c r="J179" i="10"/>
  <c r="F179" i="10"/>
  <c r="C179" i="10"/>
  <c r="S178" i="10"/>
  <c r="P178" i="10"/>
  <c r="M178" i="10"/>
  <c r="J178" i="10"/>
  <c r="F178" i="10"/>
  <c r="C178" i="10"/>
  <c r="S177" i="10"/>
  <c r="P177" i="10"/>
  <c r="M177" i="10"/>
  <c r="J177" i="10"/>
  <c r="F177" i="10"/>
  <c r="C177" i="10"/>
  <c r="S176" i="10"/>
  <c r="P176" i="10"/>
  <c r="M176" i="10"/>
  <c r="J176" i="10"/>
  <c r="F176" i="10"/>
  <c r="C176" i="10"/>
  <c r="S175" i="10"/>
  <c r="P175" i="10"/>
  <c r="P174" i="10" s="1"/>
  <c r="M175" i="10"/>
  <c r="J175" i="10"/>
  <c r="F175" i="10"/>
  <c r="C175" i="10"/>
  <c r="U174" i="10"/>
  <c r="T174" i="10"/>
  <c r="T173" i="10" s="1"/>
  <c r="S174" i="10"/>
  <c r="S173" i="10" s="1"/>
  <c r="R174" i="10"/>
  <c r="Q174" i="10"/>
  <c r="O174" i="10"/>
  <c r="O173" i="10" s="1"/>
  <c r="N174" i="10"/>
  <c r="M174" i="10" s="1"/>
  <c r="L174" i="10"/>
  <c r="L173" i="10" s="1"/>
  <c r="K174" i="10"/>
  <c r="J174" i="10" s="1"/>
  <c r="J173" i="10" s="1"/>
  <c r="I174" i="10"/>
  <c r="H174" i="10"/>
  <c r="H173" i="10" s="1"/>
  <c r="G174" i="10"/>
  <c r="F174" i="10" s="1"/>
  <c r="E174" i="10"/>
  <c r="D174" i="10"/>
  <c r="D173" i="10" s="1"/>
  <c r="C174" i="10"/>
  <c r="U173" i="10"/>
  <c r="R173" i="10"/>
  <c r="Q173" i="10"/>
  <c r="N173" i="10"/>
  <c r="I173" i="10"/>
  <c r="E173" i="10"/>
  <c r="S172" i="10"/>
  <c r="P172" i="10"/>
  <c r="M172" i="10"/>
  <c r="J172" i="10"/>
  <c r="F172" i="10"/>
  <c r="C172" i="10"/>
  <c r="S171" i="10"/>
  <c r="P171" i="10"/>
  <c r="M171" i="10"/>
  <c r="J171" i="10"/>
  <c r="F171" i="10"/>
  <c r="C171" i="10"/>
  <c r="S170" i="10"/>
  <c r="S168" i="10" s="1"/>
  <c r="S149" i="10" s="1"/>
  <c r="P170" i="10"/>
  <c r="M170" i="10"/>
  <c r="J170" i="10"/>
  <c r="F170" i="10"/>
  <c r="F168" i="10" s="1"/>
  <c r="C170" i="10"/>
  <c r="S169" i="10"/>
  <c r="P169" i="10"/>
  <c r="M169" i="10"/>
  <c r="J169" i="10"/>
  <c r="J168" i="10" s="1"/>
  <c r="F169" i="10"/>
  <c r="C169" i="10"/>
  <c r="C168" i="10" s="1"/>
  <c r="U168" i="10"/>
  <c r="U149" i="10" s="1"/>
  <c r="T168" i="10"/>
  <c r="R168" i="10"/>
  <c r="Q168" i="10"/>
  <c r="Q149" i="10" s="1"/>
  <c r="P168" i="10"/>
  <c r="O168" i="10"/>
  <c r="N168" i="10"/>
  <c r="M168" i="10"/>
  <c r="L168" i="10"/>
  <c r="K168" i="10"/>
  <c r="I168" i="10"/>
  <c r="I149" i="10" s="1"/>
  <c r="H168" i="10"/>
  <c r="G168" i="10"/>
  <c r="E168" i="10"/>
  <c r="E149" i="10" s="1"/>
  <c r="D168" i="10"/>
  <c r="S167" i="10"/>
  <c r="P167" i="10"/>
  <c r="M167" i="10"/>
  <c r="J167" i="10"/>
  <c r="F167" i="10"/>
  <c r="C167" i="10"/>
  <c r="S166" i="10"/>
  <c r="P166" i="10"/>
  <c r="M166" i="10"/>
  <c r="J166" i="10"/>
  <c r="F166" i="10"/>
  <c r="C166" i="10"/>
  <c r="S165" i="10"/>
  <c r="P165" i="10"/>
  <c r="M165" i="10"/>
  <c r="M163" i="10" s="1"/>
  <c r="J165" i="10"/>
  <c r="F165" i="10"/>
  <c r="C165" i="10"/>
  <c r="C163" i="10" s="1"/>
  <c r="S164" i="10"/>
  <c r="P164" i="10"/>
  <c r="M164" i="10"/>
  <c r="J164" i="10"/>
  <c r="J163" i="10" s="1"/>
  <c r="F164" i="10"/>
  <c r="F163" i="10" s="1"/>
  <c r="C164" i="10"/>
  <c r="U163" i="10"/>
  <c r="T163" i="10"/>
  <c r="S163" i="10"/>
  <c r="R163" i="10"/>
  <c r="Q163" i="10"/>
  <c r="P163" i="10"/>
  <c r="O163" i="10"/>
  <c r="N163" i="10"/>
  <c r="L163" i="10"/>
  <c r="K163" i="10"/>
  <c r="I163" i="10"/>
  <c r="H163" i="10"/>
  <c r="G163" i="10"/>
  <c r="E163" i="10"/>
  <c r="D163" i="10"/>
  <c r="S162" i="10"/>
  <c r="P162" i="10"/>
  <c r="M162" i="10"/>
  <c r="J162" i="10"/>
  <c r="F162" i="10"/>
  <c r="C162" i="10"/>
  <c r="S161" i="10"/>
  <c r="P161" i="10"/>
  <c r="M161" i="10"/>
  <c r="J161" i="10"/>
  <c r="F161" i="10"/>
  <c r="C161" i="10"/>
  <c r="S160" i="10"/>
  <c r="P160" i="10"/>
  <c r="M160" i="10"/>
  <c r="J160" i="10"/>
  <c r="F160" i="10"/>
  <c r="C160" i="10"/>
  <c r="S159" i="10"/>
  <c r="P159" i="10"/>
  <c r="M159" i="10"/>
  <c r="J159" i="10"/>
  <c r="F159" i="10"/>
  <c r="C159" i="10"/>
  <c r="S158" i="10"/>
  <c r="P158" i="10"/>
  <c r="M158" i="10"/>
  <c r="M156" i="10" s="1"/>
  <c r="J158" i="10"/>
  <c r="F158" i="10"/>
  <c r="C158" i="10"/>
  <c r="S157" i="10"/>
  <c r="P157" i="10"/>
  <c r="P156" i="10" s="1"/>
  <c r="M157" i="10"/>
  <c r="J157" i="10"/>
  <c r="F157" i="10"/>
  <c r="F156" i="10" s="1"/>
  <c r="C157" i="10"/>
  <c r="U156" i="10"/>
  <c r="T156" i="10"/>
  <c r="S156" i="10"/>
  <c r="R156" i="10"/>
  <c r="Q156" i="10"/>
  <c r="O156" i="10"/>
  <c r="N156" i="10"/>
  <c r="L156" i="10"/>
  <c r="K156" i="10"/>
  <c r="J156" i="10"/>
  <c r="I156" i="10"/>
  <c r="H156" i="10"/>
  <c r="G156" i="10"/>
  <c r="E156" i="10"/>
  <c r="D156" i="10"/>
  <c r="C156" i="10"/>
  <c r="S155" i="10"/>
  <c r="P155" i="10"/>
  <c r="M155" i="10"/>
  <c r="J155" i="10"/>
  <c r="F155" i="10"/>
  <c r="C155" i="10"/>
  <c r="S154" i="10"/>
  <c r="P154" i="10"/>
  <c r="M154" i="10"/>
  <c r="J154" i="10"/>
  <c r="F154" i="10"/>
  <c r="C154" i="10"/>
  <c r="S153" i="10"/>
  <c r="P153" i="10"/>
  <c r="M153" i="10"/>
  <c r="J153" i="10"/>
  <c r="F153" i="10"/>
  <c r="C153" i="10"/>
  <c r="S152" i="10"/>
  <c r="P152" i="10"/>
  <c r="M152" i="10"/>
  <c r="J152" i="10"/>
  <c r="F152" i="10"/>
  <c r="C152" i="10"/>
  <c r="S151" i="10"/>
  <c r="P151" i="10"/>
  <c r="M151" i="10"/>
  <c r="J151" i="10"/>
  <c r="F151" i="10"/>
  <c r="C151" i="10"/>
  <c r="U150" i="10"/>
  <c r="T150" i="10"/>
  <c r="T149" i="10" s="1"/>
  <c r="S150" i="10"/>
  <c r="R150" i="10"/>
  <c r="Q150" i="10"/>
  <c r="P150" i="10"/>
  <c r="P149" i="10" s="1"/>
  <c r="O150" i="10"/>
  <c r="M150" i="10" s="1"/>
  <c r="N150" i="10"/>
  <c r="L150" i="10"/>
  <c r="L149" i="10" s="1"/>
  <c r="K150" i="10"/>
  <c r="J150" i="10" s="1"/>
  <c r="I150" i="10"/>
  <c r="H150" i="10"/>
  <c r="H149" i="10" s="1"/>
  <c r="G150" i="10"/>
  <c r="F150" i="10" s="1"/>
  <c r="F149" i="10" s="1"/>
  <c r="E150" i="10"/>
  <c r="D150" i="10"/>
  <c r="C150" i="10" s="1"/>
  <c r="R149" i="10"/>
  <c r="O149" i="10"/>
  <c r="N149" i="10"/>
  <c r="K149" i="10"/>
  <c r="G149" i="10"/>
  <c r="S148" i="10"/>
  <c r="P148" i="10"/>
  <c r="M148" i="10"/>
  <c r="J148" i="10"/>
  <c r="F148" i="10"/>
  <c r="C148" i="10"/>
  <c r="S147" i="10"/>
  <c r="P147" i="10"/>
  <c r="M147" i="10"/>
  <c r="J147" i="10"/>
  <c r="F147" i="10"/>
  <c r="C147" i="10"/>
  <c r="S146" i="10"/>
  <c r="S144" i="10" s="1"/>
  <c r="P146" i="10"/>
  <c r="M146" i="10"/>
  <c r="J146" i="10"/>
  <c r="F146" i="10"/>
  <c r="C146" i="10"/>
  <c r="S145" i="10"/>
  <c r="P145" i="10"/>
  <c r="P144" i="10" s="1"/>
  <c r="M145" i="10"/>
  <c r="J145" i="10"/>
  <c r="F145" i="10"/>
  <c r="C145" i="10"/>
  <c r="C144" i="10" s="1"/>
  <c r="U144" i="10"/>
  <c r="T144" i="10"/>
  <c r="R144" i="10"/>
  <c r="Q144" i="10"/>
  <c r="O144" i="10"/>
  <c r="N144" i="10"/>
  <c r="M144" i="10"/>
  <c r="L144" i="10"/>
  <c r="K144" i="10"/>
  <c r="J144" i="10"/>
  <c r="I144" i="10"/>
  <c r="H144" i="10"/>
  <c r="G144" i="10"/>
  <c r="F144" i="10"/>
  <c r="E144" i="10"/>
  <c r="D144" i="10"/>
  <c r="S143" i="10"/>
  <c r="P143" i="10"/>
  <c r="M143" i="10"/>
  <c r="J143" i="10"/>
  <c r="F143" i="10"/>
  <c r="C143" i="10"/>
  <c r="S142" i="10"/>
  <c r="P142" i="10"/>
  <c r="M142" i="10"/>
  <c r="J142" i="10"/>
  <c r="F142" i="10"/>
  <c r="C142" i="10"/>
  <c r="S141" i="10"/>
  <c r="S139" i="10" s="1"/>
  <c r="P141" i="10"/>
  <c r="M141" i="10"/>
  <c r="J141" i="10"/>
  <c r="F141" i="10"/>
  <c r="C141" i="10"/>
  <c r="C139" i="10" s="1"/>
  <c r="S140" i="10"/>
  <c r="P140" i="10"/>
  <c r="M140" i="10"/>
  <c r="J140" i="10"/>
  <c r="J139" i="10" s="1"/>
  <c r="F140" i="10"/>
  <c r="F139" i="10" s="1"/>
  <c r="C140" i="10"/>
  <c r="U139" i="10"/>
  <c r="T139" i="10"/>
  <c r="T124" i="10" s="1"/>
  <c r="R139" i="10"/>
  <c r="Q139" i="10"/>
  <c r="P139" i="10"/>
  <c r="O139" i="10"/>
  <c r="N139" i="10"/>
  <c r="M139" i="10"/>
  <c r="L139" i="10"/>
  <c r="L124" i="10" s="1"/>
  <c r="K139" i="10"/>
  <c r="I139" i="10"/>
  <c r="H139" i="10"/>
  <c r="H124" i="10" s="1"/>
  <c r="G139" i="10"/>
  <c r="E139" i="10"/>
  <c r="D139" i="10"/>
  <c r="D124" i="10" s="1"/>
  <c r="S138" i="10"/>
  <c r="P138" i="10"/>
  <c r="M138" i="10"/>
  <c r="J138" i="10"/>
  <c r="F138" i="10"/>
  <c r="C138" i="10"/>
  <c r="S137" i="10"/>
  <c r="P137" i="10"/>
  <c r="M137" i="10"/>
  <c r="J137" i="10"/>
  <c r="F137" i="10"/>
  <c r="C137" i="10"/>
  <c r="S136" i="10"/>
  <c r="P136" i="10"/>
  <c r="M136" i="10"/>
  <c r="J136" i="10"/>
  <c r="F136" i="10"/>
  <c r="C136" i="10"/>
  <c r="S135" i="10"/>
  <c r="P135" i="10"/>
  <c r="M135" i="10"/>
  <c r="J135" i="10"/>
  <c r="F135" i="10"/>
  <c r="C135" i="10"/>
  <c r="S134" i="10"/>
  <c r="P134" i="10"/>
  <c r="M134" i="10"/>
  <c r="J134" i="10"/>
  <c r="F134" i="10"/>
  <c r="C134" i="10"/>
  <c r="S133" i="10"/>
  <c r="S131" i="10" s="1"/>
  <c r="P133" i="10"/>
  <c r="M133" i="10"/>
  <c r="J133" i="10"/>
  <c r="F133" i="10"/>
  <c r="C133" i="10"/>
  <c r="S132" i="10"/>
  <c r="P132" i="10"/>
  <c r="P131" i="10" s="1"/>
  <c r="M132" i="10"/>
  <c r="J132" i="10"/>
  <c r="F132" i="10"/>
  <c r="C132" i="10"/>
  <c r="C131" i="10" s="1"/>
  <c r="U131" i="10"/>
  <c r="T131" i="10"/>
  <c r="R131" i="10"/>
  <c r="Q131" i="10"/>
  <c r="O131" i="10"/>
  <c r="N131" i="10"/>
  <c r="M131" i="10"/>
  <c r="L131" i="10"/>
  <c r="K131" i="10"/>
  <c r="J131" i="10"/>
  <c r="I131" i="10"/>
  <c r="H131" i="10"/>
  <c r="G131" i="10"/>
  <c r="F131" i="10"/>
  <c r="E131" i="10"/>
  <c r="D131" i="10"/>
  <c r="S130" i="10"/>
  <c r="P130" i="10"/>
  <c r="M130" i="10"/>
  <c r="J130" i="10"/>
  <c r="F130" i="10"/>
  <c r="C130" i="10"/>
  <c r="S129" i="10"/>
  <c r="P129" i="10"/>
  <c r="M129" i="10"/>
  <c r="J129" i="10"/>
  <c r="F129" i="10"/>
  <c r="C129" i="10"/>
  <c r="S128" i="10"/>
  <c r="P128" i="10"/>
  <c r="M128" i="10"/>
  <c r="J128" i="10"/>
  <c r="F128" i="10"/>
  <c r="C128" i="10"/>
  <c r="S127" i="10"/>
  <c r="P127" i="10"/>
  <c r="M127" i="10"/>
  <c r="J127" i="10"/>
  <c r="F127" i="10"/>
  <c r="C127" i="10"/>
  <c r="S126" i="10"/>
  <c r="P126" i="10"/>
  <c r="P125" i="10" s="1"/>
  <c r="M126" i="10"/>
  <c r="J126" i="10"/>
  <c r="F126" i="10"/>
  <c r="C126" i="10"/>
  <c r="U125" i="10"/>
  <c r="T125" i="10"/>
  <c r="S125" i="10"/>
  <c r="R125" i="10"/>
  <c r="Q125" i="10"/>
  <c r="O125" i="10"/>
  <c r="O124" i="10" s="1"/>
  <c r="N125" i="10"/>
  <c r="M125" i="10" s="1"/>
  <c r="M124" i="10" s="1"/>
  <c r="L125" i="10"/>
  <c r="K125" i="10"/>
  <c r="J125" i="10" s="1"/>
  <c r="J124" i="10" s="1"/>
  <c r="I125" i="10"/>
  <c r="H125" i="10"/>
  <c r="G125" i="10"/>
  <c r="F125" i="10" s="1"/>
  <c r="E125" i="10"/>
  <c r="D125" i="10"/>
  <c r="C125" i="10"/>
  <c r="U124" i="10"/>
  <c r="R124" i="10"/>
  <c r="Q124" i="10"/>
  <c r="N124" i="10"/>
  <c r="I124" i="10"/>
  <c r="F124" i="10"/>
  <c r="E124" i="10"/>
  <c r="S123" i="10"/>
  <c r="P123" i="10"/>
  <c r="M123" i="10"/>
  <c r="J123" i="10"/>
  <c r="F123" i="10"/>
  <c r="C123" i="10"/>
  <c r="S122" i="10"/>
  <c r="P122" i="10"/>
  <c r="M122" i="10"/>
  <c r="J122" i="10"/>
  <c r="F122" i="10"/>
  <c r="C122" i="10"/>
  <c r="S121" i="10"/>
  <c r="S119" i="10" s="1"/>
  <c r="P121" i="10"/>
  <c r="M121" i="10"/>
  <c r="J121" i="10"/>
  <c r="F121" i="10"/>
  <c r="C121" i="10"/>
  <c r="C119" i="10" s="1"/>
  <c r="S120" i="10"/>
  <c r="P120" i="10"/>
  <c r="M120" i="10"/>
  <c r="M119" i="10" s="1"/>
  <c r="J120" i="10"/>
  <c r="J119" i="10" s="1"/>
  <c r="F120" i="10"/>
  <c r="F119" i="10" s="1"/>
  <c r="C120" i="10"/>
  <c r="U119" i="10"/>
  <c r="T119" i="10"/>
  <c r="R119" i="10"/>
  <c r="Q119" i="10"/>
  <c r="P119" i="10"/>
  <c r="O119" i="10"/>
  <c r="N119" i="10"/>
  <c r="L119" i="10"/>
  <c r="K119" i="10"/>
  <c r="I119" i="10"/>
  <c r="H119" i="10"/>
  <c r="G119" i="10"/>
  <c r="E119" i="10"/>
  <c r="D119" i="10"/>
  <c r="S118" i="10"/>
  <c r="P118" i="10"/>
  <c r="M118" i="10"/>
  <c r="J118" i="10"/>
  <c r="F118" i="10"/>
  <c r="C118" i="10"/>
  <c r="S117" i="10"/>
  <c r="P117" i="10"/>
  <c r="M117" i="10"/>
  <c r="J117" i="10"/>
  <c r="F117" i="10"/>
  <c r="C117" i="10"/>
  <c r="S116" i="10"/>
  <c r="P116" i="10"/>
  <c r="M116" i="10"/>
  <c r="M114" i="10" s="1"/>
  <c r="J116" i="10"/>
  <c r="F116" i="10"/>
  <c r="C116" i="10"/>
  <c r="S115" i="10"/>
  <c r="P115" i="10"/>
  <c r="M115" i="10"/>
  <c r="J115" i="10"/>
  <c r="J114" i="10" s="1"/>
  <c r="F115" i="10"/>
  <c r="F114" i="10" s="1"/>
  <c r="C115" i="10"/>
  <c r="U114" i="10"/>
  <c r="T114" i="10"/>
  <c r="S114" i="10"/>
  <c r="R114" i="10"/>
  <c r="Q114" i="10"/>
  <c r="P114" i="10"/>
  <c r="O114" i="10"/>
  <c r="O99" i="10" s="1"/>
  <c r="N114" i="10"/>
  <c r="L114" i="10"/>
  <c r="K114" i="10"/>
  <c r="K99" i="10" s="1"/>
  <c r="I114" i="10"/>
  <c r="H114" i="10"/>
  <c r="G114" i="10"/>
  <c r="G99" i="10" s="1"/>
  <c r="E114" i="10"/>
  <c r="D114" i="10"/>
  <c r="D99" i="10" s="1"/>
  <c r="C114" i="10"/>
  <c r="S113" i="10"/>
  <c r="P113" i="10"/>
  <c r="M113" i="10"/>
  <c r="J113" i="10"/>
  <c r="F113" i="10"/>
  <c r="C113" i="10"/>
  <c r="S112" i="10"/>
  <c r="P112" i="10"/>
  <c r="M112" i="10"/>
  <c r="J112" i="10"/>
  <c r="F112" i="10"/>
  <c r="C112" i="10"/>
  <c r="S111" i="10"/>
  <c r="P111" i="10"/>
  <c r="M111" i="10"/>
  <c r="J111" i="10"/>
  <c r="F111" i="10"/>
  <c r="C111" i="10"/>
  <c r="S110" i="10"/>
  <c r="P110" i="10"/>
  <c r="M110" i="10"/>
  <c r="J110" i="10"/>
  <c r="F110" i="10"/>
  <c r="C110" i="10"/>
  <c r="S109" i="10"/>
  <c r="P109" i="10"/>
  <c r="M109" i="10"/>
  <c r="J109" i="10"/>
  <c r="F109" i="10"/>
  <c r="C109" i="10"/>
  <c r="S108" i="10"/>
  <c r="S106" i="10" s="1"/>
  <c r="P108" i="10"/>
  <c r="M108" i="10"/>
  <c r="J108" i="10"/>
  <c r="F108" i="10"/>
  <c r="C108" i="10"/>
  <c r="C106" i="10" s="1"/>
  <c r="S107" i="10"/>
  <c r="P107" i="10"/>
  <c r="M107" i="10"/>
  <c r="M106" i="10" s="1"/>
  <c r="M99" i="10" s="1"/>
  <c r="J107" i="10"/>
  <c r="J106" i="10" s="1"/>
  <c r="F107" i="10"/>
  <c r="C107" i="10"/>
  <c r="U106" i="10"/>
  <c r="T106" i="10"/>
  <c r="T99" i="10" s="1"/>
  <c r="R106" i="10"/>
  <c r="Q106" i="10"/>
  <c r="P106" i="10"/>
  <c r="O106" i="10"/>
  <c r="N106" i="10"/>
  <c r="L106" i="10"/>
  <c r="L99" i="10" s="1"/>
  <c r="K106" i="10"/>
  <c r="I106" i="10"/>
  <c r="H106" i="10"/>
  <c r="G106" i="10"/>
  <c r="E106" i="10"/>
  <c r="D106" i="10"/>
  <c r="S105" i="10"/>
  <c r="P105" i="10"/>
  <c r="M105" i="10"/>
  <c r="J105" i="10"/>
  <c r="F105" i="10"/>
  <c r="C105" i="10"/>
  <c r="S104" i="10"/>
  <c r="P104" i="10"/>
  <c r="M104" i="10"/>
  <c r="J104" i="10"/>
  <c r="F104" i="10"/>
  <c r="C104" i="10"/>
  <c r="S103" i="10"/>
  <c r="P103" i="10"/>
  <c r="M103" i="10"/>
  <c r="J103" i="10"/>
  <c r="F103" i="10"/>
  <c r="C103" i="10"/>
  <c r="S102" i="10"/>
  <c r="S100" i="10" s="1"/>
  <c r="S99" i="10" s="1"/>
  <c r="P102" i="10"/>
  <c r="M102" i="10"/>
  <c r="J102" i="10"/>
  <c r="F102" i="10"/>
  <c r="C102" i="10"/>
  <c r="S101" i="10"/>
  <c r="P101" i="10"/>
  <c r="P100" i="10" s="1"/>
  <c r="M101" i="10"/>
  <c r="J101" i="10"/>
  <c r="F101" i="10"/>
  <c r="C101" i="10"/>
  <c r="U100" i="10"/>
  <c r="T100" i="10"/>
  <c r="R100" i="10"/>
  <c r="R99" i="10" s="1"/>
  <c r="Q100" i="10"/>
  <c r="Q99" i="10" s="1"/>
  <c r="O100" i="10"/>
  <c r="N100" i="10"/>
  <c r="N99" i="10" s="1"/>
  <c r="M100" i="10"/>
  <c r="L100" i="10"/>
  <c r="K100" i="10"/>
  <c r="J100" i="10"/>
  <c r="I100" i="10"/>
  <c r="F100" i="10" s="1"/>
  <c r="H100" i="10"/>
  <c r="G100" i="10"/>
  <c r="E100" i="10"/>
  <c r="D100" i="10"/>
  <c r="C100" i="10" s="1"/>
  <c r="C99" i="10" s="1"/>
  <c r="U99" i="10"/>
  <c r="P99" i="10"/>
  <c r="I99" i="10"/>
  <c r="H99" i="10"/>
  <c r="E99" i="10"/>
  <c r="S98" i="10"/>
  <c r="P98" i="10"/>
  <c r="M98" i="10"/>
  <c r="J98" i="10"/>
  <c r="F98" i="10"/>
  <c r="C98" i="10"/>
  <c r="S97" i="10"/>
  <c r="P97" i="10"/>
  <c r="M97" i="10"/>
  <c r="J97" i="10"/>
  <c r="F97" i="10"/>
  <c r="C97" i="10"/>
  <c r="S96" i="10"/>
  <c r="P96" i="10"/>
  <c r="M96" i="10"/>
  <c r="M94" i="10" s="1"/>
  <c r="J96" i="10"/>
  <c r="F96" i="10"/>
  <c r="C96" i="10"/>
  <c r="C94" i="10" s="1"/>
  <c r="S95" i="10"/>
  <c r="P95" i="10"/>
  <c r="M95" i="10"/>
  <c r="J95" i="10"/>
  <c r="J94" i="10" s="1"/>
  <c r="F95" i="10"/>
  <c r="F94" i="10" s="1"/>
  <c r="C95" i="10"/>
  <c r="U94" i="10"/>
  <c r="T94" i="10"/>
  <c r="S94" i="10"/>
  <c r="R94" i="10"/>
  <c r="Q94" i="10"/>
  <c r="P94" i="10"/>
  <c r="O94" i="10"/>
  <c r="N94" i="10"/>
  <c r="L94" i="10"/>
  <c r="K94" i="10"/>
  <c r="I94" i="10"/>
  <c r="H94" i="10"/>
  <c r="G94" i="10"/>
  <c r="E94" i="10"/>
  <c r="D94" i="10"/>
  <c r="S93" i="10"/>
  <c r="P93" i="10"/>
  <c r="M93" i="10"/>
  <c r="J93" i="10"/>
  <c r="F93" i="10"/>
  <c r="C93" i="10"/>
  <c r="S92" i="10"/>
  <c r="P92" i="10"/>
  <c r="M92" i="10"/>
  <c r="J92" i="10"/>
  <c r="F92" i="10"/>
  <c r="C92" i="10"/>
  <c r="S91" i="10"/>
  <c r="P91" i="10"/>
  <c r="M91" i="10"/>
  <c r="M89" i="10" s="1"/>
  <c r="J91" i="10"/>
  <c r="F91" i="10"/>
  <c r="C91" i="10"/>
  <c r="S90" i="10"/>
  <c r="P90" i="10"/>
  <c r="P89" i="10" s="1"/>
  <c r="M90" i="10"/>
  <c r="J90" i="10"/>
  <c r="F90" i="10"/>
  <c r="F89" i="10" s="1"/>
  <c r="C90" i="10"/>
  <c r="U89" i="10"/>
  <c r="T89" i="10"/>
  <c r="S89" i="10"/>
  <c r="R89" i="10"/>
  <c r="R74" i="10" s="1"/>
  <c r="Q89" i="10"/>
  <c r="O89" i="10"/>
  <c r="N89" i="10"/>
  <c r="N74" i="10" s="1"/>
  <c r="L89" i="10"/>
  <c r="K89" i="10"/>
  <c r="J89" i="10"/>
  <c r="I89" i="10"/>
  <c r="H89" i="10"/>
  <c r="G89" i="10"/>
  <c r="G74" i="10" s="1"/>
  <c r="E89" i="10"/>
  <c r="D89" i="10"/>
  <c r="C89" i="10"/>
  <c r="S88" i="10"/>
  <c r="P88" i="10"/>
  <c r="M88" i="10"/>
  <c r="J88" i="10"/>
  <c r="F88" i="10"/>
  <c r="C88" i="10"/>
  <c r="S87" i="10"/>
  <c r="P87" i="10"/>
  <c r="M87" i="10"/>
  <c r="J87" i="10"/>
  <c r="F87" i="10"/>
  <c r="C87" i="10"/>
  <c r="S86" i="10"/>
  <c r="P86" i="10"/>
  <c r="M86" i="10"/>
  <c r="J86" i="10"/>
  <c r="F86" i="10"/>
  <c r="C86" i="10"/>
  <c r="S85" i="10"/>
  <c r="P85" i="10"/>
  <c r="M85" i="10"/>
  <c r="J85" i="10"/>
  <c r="F85" i="10"/>
  <c r="C85" i="10"/>
  <c r="S84" i="10"/>
  <c r="P84" i="10"/>
  <c r="M84" i="10"/>
  <c r="J84" i="10"/>
  <c r="F84" i="10"/>
  <c r="C84" i="10"/>
  <c r="S83" i="10"/>
  <c r="P83" i="10"/>
  <c r="M83" i="10"/>
  <c r="M81" i="10" s="1"/>
  <c r="J83" i="10"/>
  <c r="F83" i="10"/>
  <c r="C83" i="10"/>
  <c r="S82" i="10"/>
  <c r="P82" i="10"/>
  <c r="M82" i="10"/>
  <c r="J82" i="10"/>
  <c r="J81" i="10" s="1"/>
  <c r="F82" i="10"/>
  <c r="F81" i="10" s="1"/>
  <c r="C82" i="10"/>
  <c r="U81" i="10"/>
  <c r="T81" i="10"/>
  <c r="S81" i="10"/>
  <c r="R81" i="10"/>
  <c r="Q81" i="10"/>
  <c r="P81" i="10"/>
  <c r="O81" i="10"/>
  <c r="O74" i="10" s="1"/>
  <c r="N81" i="10"/>
  <c r="L81" i="10"/>
  <c r="K81" i="10"/>
  <c r="I81" i="10"/>
  <c r="H81" i="10"/>
  <c r="G81" i="10"/>
  <c r="E81" i="10"/>
  <c r="D81" i="10"/>
  <c r="C81" i="10"/>
  <c r="S80" i="10"/>
  <c r="P80" i="10"/>
  <c r="M80" i="10"/>
  <c r="J80" i="10"/>
  <c r="F80" i="10"/>
  <c r="C80" i="10"/>
  <c r="S79" i="10"/>
  <c r="P79" i="10"/>
  <c r="M79" i="10"/>
  <c r="J79" i="10"/>
  <c r="F79" i="10"/>
  <c r="C79" i="10"/>
  <c r="S78" i="10"/>
  <c r="P78" i="10"/>
  <c r="M78" i="10"/>
  <c r="J78" i="10"/>
  <c r="F78" i="10"/>
  <c r="C78" i="10"/>
  <c r="S77" i="10"/>
  <c r="S75" i="10" s="1"/>
  <c r="P77" i="10"/>
  <c r="M77" i="10"/>
  <c r="J77" i="10"/>
  <c r="F77" i="10"/>
  <c r="C77" i="10"/>
  <c r="S76" i="10"/>
  <c r="P76" i="10"/>
  <c r="M76" i="10"/>
  <c r="J76" i="10"/>
  <c r="F76" i="10"/>
  <c r="C76" i="10"/>
  <c r="U75" i="10"/>
  <c r="U74" i="10" s="1"/>
  <c r="T75" i="10"/>
  <c r="T74" i="10" s="1"/>
  <c r="R75" i="10"/>
  <c r="Q75" i="10"/>
  <c r="Q74" i="10" s="1"/>
  <c r="P75" i="10"/>
  <c r="O75" i="10"/>
  <c r="N75" i="10"/>
  <c r="M75" i="10"/>
  <c r="L75" i="10"/>
  <c r="L74" i="10" s="1"/>
  <c r="K75" i="10"/>
  <c r="I75" i="10"/>
  <c r="I74" i="10" s="1"/>
  <c r="H75" i="10"/>
  <c r="G75" i="10"/>
  <c r="F75" i="10" s="1"/>
  <c r="F74" i="10" s="1"/>
  <c r="E75" i="10"/>
  <c r="E74" i="10" s="1"/>
  <c r="D75" i="10"/>
  <c r="S74" i="10"/>
  <c r="P74" i="10"/>
  <c r="K74" i="10"/>
  <c r="H74" i="10"/>
  <c r="D74" i="10"/>
  <c r="S73" i="10"/>
  <c r="P73" i="10"/>
  <c r="M73" i="10"/>
  <c r="J73" i="10"/>
  <c r="F73" i="10"/>
  <c r="C73" i="10"/>
  <c r="S72" i="10"/>
  <c r="P72" i="10"/>
  <c r="M72" i="10"/>
  <c r="J72" i="10"/>
  <c r="F72" i="10"/>
  <c r="C72" i="10"/>
  <c r="S71" i="10"/>
  <c r="P71" i="10"/>
  <c r="M71" i="10"/>
  <c r="J71" i="10"/>
  <c r="F71" i="10"/>
  <c r="C71" i="10"/>
  <c r="S70" i="10"/>
  <c r="P70" i="10"/>
  <c r="P69" i="10" s="1"/>
  <c r="M70" i="10"/>
  <c r="J70" i="10"/>
  <c r="F70" i="10"/>
  <c r="C70" i="10"/>
  <c r="C69" i="10" s="1"/>
  <c r="U69" i="10"/>
  <c r="T69" i="10"/>
  <c r="S69" i="10"/>
  <c r="R69" i="10"/>
  <c r="Q69" i="10"/>
  <c r="O69" i="10"/>
  <c r="N69" i="10"/>
  <c r="M69" i="10"/>
  <c r="L69" i="10"/>
  <c r="K69" i="10"/>
  <c r="J69" i="10"/>
  <c r="I69" i="10"/>
  <c r="H69" i="10"/>
  <c r="G69" i="10"/>
  <c r="F69" i="10"/>
  <c r="E69" i="10"/>
  <c r="D69" i="10"/>
  <c r="S68" i="10"/>
  <c r="P68" i="10"/>
  <c r="M68" i="10"/>
  <c r="J68" i="10"/>
  <c r="F68" i="10"/>
  <c r="C68" i="10"/>
  <c r="S67" i="10"/>
  <c r="P67" i="10"/>
  <c r="M67" i="10"/>
  <c r="J67" i="10"/>
  <c r="F67" i="10"/>
  <c r="C67" i="10"/>
  <c r="S66" i="10"/>
  <c r="S64" i="10" s="1"/>
  <c r="P66" i="10"/>
  <c r="M66" i="10"/>
  <c r="J66" i="10"/>
  <c r="F66" i="10"/>
  <c r="F64" i="10" s="1"/>
  <c r="C66" i="10"/>
  <c r="S65" i="10"/>
  <c r="P65" i="10"/>
  <c r="M65" i="10"/>
  <c r="M64" i="10" s="1"/>
  <c r="J65" i="10"/>
  <c r="J64" i="10" s="1"/>
  <c r="F65" i="10"/>
  <c r="C65" i="10"/>
  <c r="U64" i="10"/>
  <c r="T64" i="10"/>
  <c r="R64" i="10"/>
  <c r="Q64" i="10"/>
  <c r="P64" i="10"/>
  <c r="O64" i="10"/>
  <c r="N64" i="10"/>
  <c r="L64" i="10"/>
  <c r="K64" i="10"/>
  <c r="I64" i="10"/>
  <c r="H64" i="10"/>
  <c r="G64" i="10"/>
  <c r="E64" i="10"/>
  <c r="D64" i="10"/>
  <c r="S63" i="10"/>
  <c r="P63" i="10"/>
  <c r="M63" i="10"/>
  <c r="J63" i="10"/>
  <c r="F63" i="10"/>
  <c r="C63" i="10"/>
  <c r="S62" i="10"/>
  <c r="P62" i="10"/>
  <c r="M62" i="10"/>
  <c r="J62" i="10"/>
  <c r="F62" i="10"/>
  <c r="C62" i="10"/>
  <c r="S61" i="10"/>
  <c r="P61" i="10"/>
  <c r="M61" i="10"/>
  <c r="J61" i="10"/>
  <c r="F61" i="10"/>
  <c r="C61" i="10"/>
  <c r="S60" i="10"/>
  <c r="P60" i="10"/>
  <c r="M60" i="10"/>
  <c r="J60" i="10"/>
  <c r="F60" i="10"/>
  <c r="C60" i="10"/>
  <c r="S59" i="10"/>
  <c r="P59" i="10"/>
  <c r="M59" i="10"/>
  <c r="J59" i="10"/>
  <c r="F59" i="10"/>
  <c r="C59" i="10"/>
  <c r="S58" i="10"/>
  <c r="P58" i="10"/>
  <c r="M58" i="10"/>
  <c r="M56" i="10" s="1"/>
  <c r="J58" i="10"/>
  <c r="F58" i="10"/>
  <c r="C58" i="10"/>
  <c r="S57" i="10"/>
  <c r="P57" i="10"/>
  <c r="M57" i="10"/>
  <c r="J57" i="10"/>
  <c r="J56" i="10" s="1"/>
  <c r="F57" i="10"/>
  <c r="F56" i="10" s="1"/>
  <c r="C57" i="10"/>
  <c r="U56" i="10"/>
  <c r="T56" i="10"/>
  <c r="S56" i="10"/>
  <c r="R56" i="10"/>
  <c r="Q56" i="10"/>
  <c r="P56" i="10"/>
  <c r="O56" i="10"/>
  <c r="N56" i="10"/>
  <c r="L56" i="10"/>
  <c r="K56" i="10"/>
  <c r="I56" i="10"/>
  <c r="H56" i="10"/>
  <c r="G56" i="10"/>
  <c r="E56" i="10"/>
  <c r="D56" i="10"/>
  <c r="C56" i="10"/>
  <c r="S55" i="10"/>
  <c r="P55" i="10"/>
  <c r="M55" i="10"/>
  <c r="J55" i="10"/>
  <c r="F55" i="10"/>
  <c r="C55" i="10"/>
  <c r="S54" i="10"/>
  <c r="P54" i="10"/>
  <c r="M54" i="10"/>
  <c r="J54" i="10"/>
  <c r="F54" i="10"/>
  <c r="C54" i="10"/>
  <c r="S53" i="10"/>
  <c r="P53" i="10"/>
  <c r="M53" i="10"/>
  <c r="J53" i="10"/>
  <c r="F53" i="10"/>
  <c r="C53" i="10"/>
  <c r="S52" i="10"/>
  <c r="S50" i="10" s="1"/>
  <c r="S49" i="10" s="1"/>
  <c r="P52" i="10"/>
  <c r="M52" i="10"/>
  <c r="J52" i="10"/>
  <c r="F52" i="10"/>
  <c r="C52" i="10"/>
  <c r="S51" i="10"/>
  <c r="P51" i="10"/>
  <c r="M51" i="10"/>
  <c r="J51" i="10"/>
  <c r="F51" i="10"/>
  <c r="C51" i="10"/>
  <c r="U50" i="10"/>
  <c r="U49" i="10" s="1"/>
  <c r="T50" i="10"/>
  <c r="R50" i="10"/>
  <c r="R49" i="10" s="1"/>
  <c r="Q50" i="10"/>
  <c r="Q49" i="10" s="1"/>
  <c r="P50" i="10"/>
  <c r="O50" i="10"/>
  <c r="N50" i="10"/>
  <c r="N49" i="10" s="1"/>
  <c r="M50" i="10"/>
  <c r="M49" i="10" s="1"/>
  <c r="L50" i="10"/>
  <c r="J50" i="10" s="1"/>
  <c r="J49" i="10" s="1"/>
  <c r="K50" i="10"/>
  <c r="I50" i="10"/>
  <c r="I49" i="10" s="1"/>
  <c r="H50" i="10"/>
  <c r="F50" i="10" s="1"/>
  <c r="F49" i="10" s="1"/>
  <c r="G50" i="10"/>
  <c r="E50" i="10"/>
  <c r="E49" i="10" s="1"/>
  <c r="D50" i="10"/>
  <c r="C50" i="10" s="1"/>
  <c r="T49" i="10"/>
  <c r="P49" i="10"/>
  <c r="O49" i="10"/>
  <c r="L49" i="10"/>
  <c r="K49" i="10"/>
  <c r="H49" i="10"/>
  <c r="G49" i="10"/>
  <c r="D49" i="10"/>
  <c r="S48" i="10"/>
  <c r="P48" i="10"/>
  <c r="M48" i="10"/>
  <c r="J48" i="10"/>
  <c r="F48" i="10"/>
  <c r="C48" i="10"/>
  <c r="S47" i="10"/>
  <c r="P47" i="10"/>
  <c r="M47" i="10"/>
  <c r="J47" i="10"/>
  <c r="F47" i="10"/>
  <c r="C47" i="10"/>
  <c r="S46" i="10"/>
  <c r="P46" i="10"/>
  <c r="M46" i="10"/>
  <c r="M44" i="10" s="1"/>
  <c r="J46" i="10"/>
  <c r="F46" i="10"/>
  <c r="C46" i="10"/>
  <c r="S45" i="10"/>
  <c r="P45" i="10"/>
  <c r="P44" i="10" s="1"/>
  <c r="M45" i="10"/>
  <c r="J45" i="10"/>
  <c r="F45" i="10"/>
  <c r="C45" i="10"/>
  <c r="U44" i="10"/>
  <c r="T44" i="10"/>
  <c r="S44" i="10"/>
  <c r="R44" i="10"/>
  <c r="Q44" i="10"/>
  <c r="O44" i="10"/>
  <c r="N44" i="10"/>
  <c r="L44" i="10"/>
  <c r="K44" i="10"/>
  <c r="J44" i="10"/>
  <c r="I44" i="10"/>
  <c r="H44" i="10"/>
  <c r="G44" i="10"/>
  <c r="F44" i="10"/>
  <c r="E44" i="10"/>
  <c r="D44" i="10"/>
  <c r="C44" i="10"/>
  <c r="S43" i="10"/>
  <c r="P43" i="10"/>
  <c r="M43" i="10"/>
  <c r="J43" i="10"/>
  <c r="F43" i="10"/>
  <c r="C43" i="10"/>
  <c r="S42" i="10"/>
  <c r="P42" i="10"/>
  <c r="M42" i="10"/>
  <c r="J42" i="10"/>
  <c r="F42" i="10"/>
  <c r="C42" i="10"/>
  <c r="S41" i="10"/>
  <c r="S39" i="10" s="1"/>
  <c r="S24" i="10" s="1"/>
  <c r="P41" i="10"/>
  <c r="M41" i="10"/>
  <c r="J41" i="10"/>
  <c r="F41" i="10"/>
  <c r="C41" i="10"/>
  <c r="S40" i="10"/>
  <c r="P40" i="10"/>
  <c r="P39" i="10" s="1"/>
  <c r="M40" i="10"/>
  <c r="J40" i="10"/>
  <c r="F40" i="10"/>
  <c r="C40" i="10"/>
  <c r="C39" i="10" s="1"/>
  <c r="U39" i="10"/>
  <c r="T39" i="10"/>
  <c r="R39" i="10"/>
  <c r="Q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S38" i="10"/>
  <c r="P38" i="10"/>
  <c r="M38" i="10"/>
  <c r="J38" i="10"/>
  <c r="F38" i="10"/>
  <c r="C38" i="10"/>
  <c r="S37" i="10"/>
  <c r="P37" i="10"/>
  <c r="M37" i="10"/>
  <c r="J37" i="10"/>
  <c r="F37" i="10"/>
  <c r="C37" i="10"/>
  <c r="S36" i="10"/>
  <c r="P36" i="10"/>
  <c r="M36" i="10"/>
  <c r="J36" i="10"/>
  <c r="F36" i="10"/>
  <c r="C36" i="10"/>
  <c r="S35" i="10"/>
  <c r="P35" i="10"/>
  <c r="M35" i="10"/>
  <c r="J35" i="10"/>
  <c r="F35" i="10"/>
  <c r="C35" i="10"/>
  <c r="S34" i="10"/>
  <c r="P34" i="10"/>
  <c r="M34" i="10"/>
  <c r="J34" i="10"/>
  <c r="F34" i="10"/>
  <c r="C34" i="10"/>
  <c r="S33" i="10"/>
  <c r="P33" i="10"/>
  <c r="M33" i="10"/>
  <c r="M31" i="10" s="1"/>
  <c r="J33" i="10"/>
  <c r="F33" i="10"/>
  <c r="C33" i="10"/>
  <c r="S32" i="10"/>
  <c r="P32" i="10"/>
  <c r="P31" i="10" s="1"/>
  <c r="M32" i="10"/>
  <c r="J32" i="10"/>
  <c r="F32" i="10"/>
  <c r="C32" i="10"/>
  <c r="U31" i="10"/>
  <c r="T31" i="10"/>
  <c r="S31" i="10"/>
  <c r="R31" i="10"/>
  <c r="Q31" i="10"/>
  <c r="O31" i="10"/>
  <c r="N31" i="10"/>
  <c r="L31" i="10"/>
  <c r="K31" i="10"/>
  <c r="J31" i="10"/>
  <c r="I31" i="10"/>
  <c r="H31" i="10"/>
  <c r="G31" i="10"/>
  <c r="F31" i="10"/>
  <c r="E31" i="10"/>
  <c r="D31" i="10"/>
  <c r="C31" i="10"/>
  <c r="S30" i="10"/>
  <c r="P30" i="10"/>
  <c r="M30" i="10"/>
  <c r="J30" i="10"/>
  <c r="F30" i="10"/>
  <c r="C30" i="10"/>
  <c r="S29" i="10"/>
  <c r="P29" i="10"/>
  <c r="M29" i="10"/>
  <c r="J29" i="10"/>
  <c r="F29" i="10"/>
  <c r="C29" i="10"/>
  <c r="S28" i="10"/>
  <c r="P28" i="10"/>
  <c r="M28" i="10"/>
  <c r="J28" i="10"/>
  <c r="F28" i="10"/>
  <c r="C28" i="10"/>
  <c r="S27" i="10"/>
  <c r="P27" i="10"/>
  <c r="M27" i="10"/>
  <c r="J27" i="10"/>
  <c r="F27" i="10"/>
  <c r="C27" i="10"/>
  <c r="S26" i="10"/>
  <c r="P26" i="10"/>
  <c r="M26" i="10"/>
  <c r="J26" i="10"/>
  <c r="F26" i="10"/>
  <c r="C26" i="10"/>
  <c r="U25" i="10"/>
  <c r="U24" i="10" s="1"/>
  <c r="T25" i="10"/>
  <c r="T24" i="10" s="1"/>
  <c r="S25" i="10"/>
  <c r="R25" i="10"/>
  <c r="Q25" i="10"/>
  <c r="Q24" i="10" s="1"/>
  <c r="P25" i="10"/>
  <c r="O25" i="10"/>
  <c r="M25" i="10" s="1"/>
  <c r="N25" i="10"/>
  <c r="L25" i="10"/>
  <c r="L24" i="10" s="1"/>
  <c r="K25" i="10"/>
  <c r="J25" i="10" s="1"/>
  <c r="J24" i="10" s="1"/>
  <c r="I25" i="10"/>
  <c r="I24" i="10" s="1"/>
  <c r="H25" i="10"/>
  <c r="H24" i="10" s="1"/>
  <c r="G25" i="10"/>
  <c r="F25" i="10" s="1"/>
  <c r="F24" i="10" s="1"/>
  <c r="E25" i="10"/>
  <c r="E24" i="10" s="1"/>
  <c r="D25" i="10"/>
  <c r="D24" i="10" s="1"/>
  <c r="R24" i="10"/>
  <c r="O24" i="10"/>
  <c r="N24" i="10"/>
  <c r="K24" i="10"/>
  <c r="G24" i="10"/>
  <c r="S21" i="10"/>
  <c r="P21" i="10"/>
  <c r="M21" i="10"/>
  <c r="J21" i="10"/>
  <c r="F21" i="10"/>
  <c r="C21" i="10"/>
  <c r="S20" i="10"/>
  <c r="P20" i="10"/>
  <c r="M20" i="10"/>
  <c r="J20" i="10"/>
  <c r="F20" i="10"/>
  <c r="C20" i="10"/>
  <c r="S19" i="10"/>
  <c r="P19" i="10"/>
  <c r="M19" i="10"/>
  <c r="J19" i="10"/>
  <c r="F19" i="10"/>
  <c r="C19" i="10"/>
  <c r="S18" i="10"/>
  <c r="P18" i="10"/>
  <c r="M18" i="10"/>
  <c r="J18" i="10"/>
  <c r="F18" i="10"/>
  <c r="C18" i="10"/>
  <c r="S17" i="10"/>
  <c r="P17" i="10"/>
  <c r="M17" i="10"/>
  <c r="J17" i="10"/>
  <c r="F17" i="10"/>
  <c r="C17" i="10"/>
  <c r="S16" i="10"/>
  <c r="P16" i="10"/>
  <c r="M16" i="10"/>
  <c r="J16" i="10"/>
  <c r="F16" i="10"/>
  <c r="C16" i="10"/>
  <c r="S15" i="10"/>
  <c r="P15" i="10"/>
  <c r="M15" i="10"/>
  <c r="J15" i="10"/>
  <c r="F15" i="10"/>
  <c r="C15" i="10"/>
  <c r="S14" i="10"/>
  <c r="P14" i="10"/>
  <c r="M14" i="10"/>
  <c r="M12" i="10" s="1"/>
  <c r="J14" i="10"/>
  <c r="F14" i="10"/>
  <c r="C14" i="10"/>
  <c r="S13" i="10"/>
  <c r="P13" i="10"/>
  <c r="M13" i="10"/>
  <c r="J13" i="10"/>
  <c r="J12" i="10" s="1"/>
  <c r="F13" i="10"/>
  <c r="F12" i="10" s="1"/>
  <c r="C13" i="10"/>
  <c r="U12" i="10"/>
  <c r="T12" i="10"/>
  <c r="S12" i="10"/>
  <c r="R12" i="10"/>
  <c r="Q12" i="10"/>
  <c r="P12" i="10"/>
  <c r="O12" i="10"/>
  <c r="N12" i="10"/>
  <c r="L12" i="10"/>
  <c r="K12" i="10"/>
  <c r="I12" i="10"/>
  <c r="H12" i="10"/>
  <c r="G12" i="10"/>
  <c r="D12" i="10"/>
  <c r="C12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D7" i="10"/>
  <c r="C7" i="10"/>
  <c r="AL319" i="9"/>
  <c r="AC319" i="9"/>
  <c r="S319" i="9"/>
  <c r="O319" i="9"/>
  <c r="K319" i="9"/>
  <c r="G319" i="9"/>
  <c r="AR318" i="9"/>
  <c r="AO318" i="9"/>
  <c r="AL318" i="9"/>
  <c r="AI318" i="9"/>
  <c r="AF318" i="9"/>
  <c r="AC318" i="9" s="1"/>
  <c r="Z318" i="9"/>
  <c r="O318" i="9" s="1"/>
  <c r="W318" i="9"/>
  <c r="K318" i="9" s="1"/>
  <c r="G318" i="9" s="1"/>
  <c r="AL317" i="9"/>
  <c r="AC317" i="9"/>
  <c r="S317" i="9"/>
  <c r="O317" i="9"/>
  <c r="K317" i="9"/>
  <c r="G317" i="9" s="1"/>
  <c r="AR316" i="9"/>
  <c r="AO316" i="9"/>
  <c r="AL316" i="9" s="1"/>
  <c r="AI316" i="9"/>
  <c r="AF316" i="9"/>
  <c r="K316" i="9" s="1"/>
  <c r="G316" i="9" s="1"/>
  <c r="AC316" i="9"/>
  <c r="Z316" i="9"/>
  <c r="W316" i="9"/>
  <c r="S316" i="9"/>
  <c r="O316" i="9"/>
  <c r="AL315" i="9"/>
  <c r="AC315" i="9"/>
  <c r="S315" i="9"/>
  <c r="O315" i="9"/>
  <c r="K315" i="9"/>
  <c r="G315" i="9"/>
  <c r="AL314" i="9"/>
  <c r="AC314" i="9"/>
  <c r="S314" i="9"/>
  <c r="O314" i="9"/>
  <c r="K314" i="9"/>
  <c r="G314" i="9" s="1"/>
  <c r="AR313" i="9"/>
  <c r="AO313" i="9"/>
  <c r="AL313" i="9" s="1"/>
  <c r="AI313" i="9"/>
  <c r="AF313" i="9"/>
  <c r="K313" i="9" s="1"/>
  <c r="G313" i="9" s="1"/>
  <c r="AC313" i="9"/>
  <c r="Z313" i="9"/>
  <c r="W313" i="9"/>
  <c r="S313" i="9"/>
  <c r="O313" i="9"/>
  <c r="AL312" i="9"/>
  <c r="AC312" i="9"/>
  <c r="S312" i="9"/>
  <c r="O312" i="9"/>
  <c r="K312" i="9"/>
  <c r="G312" i="9"/>
  <c r="AR311" i="9"/>
  <c r="AO311" i="9"/>
  <c r="AL311" i="9"/>
  <c r="AI311" i="9"/>
  <c r="AF311" i="9"/>
  <c r="AC311" i="9" s="1"/>
  <c r="Z311" i="9"/>
  <c r="O311" i="9" s="1"/>
  <c r="O310" i="9" s="1"/>
  <c r="W311" i="9"/>
  <c r="K311" i="9" s="1"/>
  <c r="AR310" i="9"/>
  <c r="AI310" i="9"/>
  <c r="AF310" i="9"/>
  <c r="AC310" i="9" s="1"/>
  <c r="Z310" i="9"/>
  <c r="W310" i="9"/>
  <c r="S310" i="9" s="1"/>
  <c r="AL309" i="9"/>
  <c r="AC309" i="9"/>
  <c r="S309" i="9"/>
  <c r="O309" i="9"/>
  <c r="K309" i="9"/>
  <c r="G309" i="9" s="1"/>
  <c r="AR308" i="9"/>
  <c r="AO308" i="9"/>
  <c r="AL308" i="9" s="1"/>
  <c r="AI308" i="9"/>
  <c r="AF308" i="9"/>
  <c r="K308" i="9" s="1"/>
  <c r="G308" i="9" s="1"/>
  <c r="AC308" i="9"/>
  <c r="Z308" i="9"/>
  <c r="W308" i="9"/>
  <c r="S308" i="9"/>
  <c r="O308" i="9"/>
  <c r="AL307" i="9"/>
  <c r="AC307" i="9"/>
  <c r="S307" i="9"/>
  <c r="O307" i="9"/>
  <c r="K307" i="9"/>
  <c r="G307" i="9"/>
  <c r="AR306" i="9"/>
  <c r="AO306" i="9"/>
  <c r="AL306" i="9"/>
  <c r="AI306" i="9"/>
  <c r="AF306" i="9"/>
  <c r="AC306" i="9" s="1"/>
  <c r="Z306" i="9"/>
  <c r="O306" i="9" s="1"/>
  <c r="W306" i="9"/>
  <c r="K306" i="9" s="1"/>
  <c r="AL305" i="9"/>
  <c r="AC305" i="9"/>
  <c r="S305" i="9"/>
  <c r="O305" i="9"/>
  <c r="K305" i="9"/>
  <c r="G305" i="9" s="1"/>
  <c r="AL304" i="9"/>
  <c r="AC304" i="9"/>
  <c r="S304" i="9"/>
  <c r="O304" i="9"/>
  <c r="K304" i="9"/>
  <c r="G304" i="9"/>
  <c r="AR303" i="9"/>
  <c r="AO303" i="9"/>
  <c r="AL303" i="9"/>
  <c r="AI303" i="9"/>
  <c r="AI300" i="9" s="1"/>
  <c r="AC300" i="9" s="1"/>
  <c r="AF303" i="9"/>
  <c r="AC303" i="9" s="1"/>
  <c r="Z303" i="9"/>
  <c r="O303" i="9" s="1"/>
  <c r="W303" i="9"/>
  <c r="K303" i="9" s="1"/>
  <c r="AL302" i="9"/>
  <c r="AC302" i="9"/>
  <c r="S302" i="9"/>
  <c r="O302" i="9"/>
  <c r="K302" i="9"/>
  <c r="G302" i="9" s="1"/>
  <c r="AR301" i="9"/>
  <c r="AO301" i="9"/>
  <c r="AL301" i="9" s="1"/>
  <c r="AI301" i="9"/>
  <c r="AF301" i="9"/>
  <c r="AC301" i="9"/>
  <c r="Z301" i="9"/>
  <c r="W301" i="9"/>
  <c r="S301" i="9"/>
  <c r="O301" i="9"/>
  <c r="AR300" i="9"/>
  <c r="AO300" i="9"/>
  <c r="AL300" i="9" s="1"/>
  <c r="AF300" i="9"/>
  <c r="Z300" i="9"/>
  <c r="AL299" i="9"/>
  <c r="AC299" i="9"/>
  <c r="S299" i="9"/>
  <c r="O299" i="9"/>
  <c r="K299" i="9"/>
  <c r="G299" i="9"/>
  <c r="AR298" i="9"/>
  <c r="AO298" i="9"/>
  <c r="AL298" i="9"/>
  <c r="AI298" i="9"/>
  <c r="AF298" i="9"/>
  <c r="AC298" i="9" s="1"/>
  <c r="Z298" i="9"/>
  <c r="W298" i="9"/>
  <c r="S298" i="9" s="1"/>
  <c r="O298" i="9"/>
  <c r="K298" i="9"/>
  <c r="G298" i="9"/>
  <c r="AL297" i="9"/>
  <c r="AC297" i="9"/>
  <c r="S297" i="9"/>
  <c r="O297" i="9"/>
  <c r="K297" i="9"/>
  <c r="G297" i="9" s="1"/>
  <c r="AR296" i="9"/>
  <c r="AO296" i="9"/>
  <c r="AL296" i="9" s="1"/>
  <c r="AI296" i="9"/>
  <c r="AF296" i="9"/>
  <c r="AC296" i="9"/>
  <c r="Z296" i="9"/>
  <c r="W296" i="9"/>
  <c r="S296" i="9"/>
  <c r="O296" i="9"/>
  <c r="K296" i="9"/>
  <c r="G296" i="9" s="1"/>
  <c r="AL295" i="9"/>
  <c r="AC295" i="9"/>
  <c r="S295" i="9"/>
  <c r="O295" i="9"/>
  <c r="K295" i="9"/>
  <c r="G295" i="9"/>
  <c r="AL294" i="9"/>
  <c r="AC294" i="9"/>
  <c r="S294" i="9"/>
  <c r="O294" i="9"/>
  <c r="K294" i="9"/>
  <c r="G294" i="9" s="1"/>
  <c r="AR293" i="9"/>
  <c r="AO293" i="9"/>
  <c r="AL293" i="9" s="1"/>
  <c r="AI293" i="9"/>
  <c r="AF293" i="9"/>
  <c r="AC293" i="9"/>
  <c r="Z293" i="9"/>
  <c r="W293" i="9"/>
  <c r="S293" i="9"/>
  <c r="O293" i="9"/>
  <c r="K293" i="9"/>
  <c r="G293" i="9" s="1"/>
  <c r="AL292" i="9"/>
  <c r="AC292" i="9"/>
  <c r="S292" i="9"/>
  <c r="O292" i="9"/>
  <c r="K292" i="9"/>
  <c r="G292" i="9"/>
  <c r="AR291" i="9"/>
  <c r="AO291" i="9"/>
  <c r="AL291" i="9"/>
  <c r="AI291" i="9"/>
  <c r="AF291" i="9"/>
  <c r="AC291" i="9" s="1"/>
  <c r="Z291" i="9"/>
  <c r="O291" i="9" s="1"/>
  <c r="W291" i="9"/>
  <c r="S291" i="9" s="1"/>
  <c r="K291" i="9"/>
  <c r="AR290" i="9"/>
  <c r="AI290" i="9"/>
  <c r="AF290" i="9"/>
  <c r="AC290" i="9" s="1"/>
  <c r="Z290" i="9"/>
  <c r="W290" i="9"/>
  <c r="S290" i="9" s="1"/>
  <c r="K290" i="9"/>
  <c r="AL289" i="9"/>
  <c r="AC289" i="9"/>
  <c r="S289" i="9"/>
  <c r="O289" i="9"/>
  <c r="K289" i="9"/>
  <c r="G289" i="9" s="1"/>
  <c r="AR288" i="9"/>
  <c r="AO288" i="9"/>
  <c r="AL288" i="9" s="1"/>
  <c r="AI288" i="9"/>
  <c r="AF288" i="9"/>
  <c r="AC288" i="9"/>
  <c r="Z288" i="9"/>
  <c r="S288" i="9" s="1"/>
  <c r="W288" i="9"/>
  <c r="O288" i="9"/>
  <c r="K288" i="9"/>
  <c r="G288" i="9" s="1"/>
  <c r="AL287" i="9"/>
  <c r="AC287" i="9"/>
  <c r="S287" i="9"/>
  <c r="O287" i="9"/>
  <c r="K287" i="9"/>
  <c r="G287" i="9"/>
  <c r="AR286" i="9"/>
  <c r="AO286" i="9"/>
  <c r="AL286" i="9"/>
  <c r="AI286" i="9"/>
  <c r="AF286" i="9"/>
  <c r="AC286" i="9" s="1"/>
  <c r="Z286" i="9"/>
  <c r="W286" i="9"/>
  <c r="S286" i="9" s="1"/>
  <c r="O286" i="9"/>
  <c r="K286" i="9"/>
  <c r="G286" i="9"/>
  <c r="AL285" i="9"/>
  <c r="AC285" i="9"/>
  <c r="S285" i="9"/>
  <c r="O285" i="9"/>
  <c r="K285" i="9"/>
  <c r="G285" i="9" s="1"/>
  <c r="AL284" i="9"/>
  <c r="AC284" i="9"/>
  <c r="S284" i="9"/>
  <c r="O284" i="9"/>
  <c r="K284" i="9"/>
  <c r="G284" i="9"/>
  <c r="AL283" i="9"/>
  <c r="AC283" i="9"/>
  <c r="S283" i="9"/>
  <c r="O283" i="9"/>
  <c r="K283" i="9"/>
  <c r="G283" i="9" s="1"/>
  <c r="AR282" i="9"/>
  <c r="AO282" i="9"/>
  <c r="AL282" i="9" s="1"/>
  <c r="AI282" i="9"/>
  <c r="AF282" i="9"/>
  <c r="AC282" i="9"/>
  <c r="Z282" i="9"/>
  <c r="S282" i="9" s="1"/>
  <c r="W282" i="9"/>
  <c r="O282" i="9"/>
  <c r="K282" i="9"/>
  <c r="G282" i="9" s="1"/>
  <c r="AL281" i="9"/>
  <c r="AC281" i="9"/>
  <c r="S281" i="9"/>
  <c r="O281" i="9"/>
  <c r="K281" i="9"/>
  <c r="G281" i="9"/>
  <c r="AR280" i="9"/>
  <c r="AO280" i="9"/>
  <c r="AL280" i="9"/>
  <c r="AI280" i="9"/>
  <c r="AF280" i="9"/>
  <c r="AC280" i="9" s="1"/>
  <c r="Z280" i="9"/>
  <c r="O280" i="9" s="1"/>
  <c r="W280" i="9"/>
  <c r="S280" i="9" s="1"/>
  <c r="K280" i="9"/>
  <c r="AR279" i="9"/>
  <c r="AI279" i="9"/>
  <c r="AF279" i="9"/>
  <c r="AC279" i="9" s="1"/>
  <c r="Z279" i="9"/>
  <c r="W279" i="9"/>
  <c r="S279" i="9" s="1"/>
  <c r="K279" i="9"/>
  <c r="AL278" i="9"/>
  <c r="AC278" i="9"/>
  <c r="S278" i="9"/>
  <c r="O278" i="9"/>
  <c r="K278" i="9"/>
  <c r="G278" i="9" s="1"/>
  <c r="AR277" i="9"/>
  <c r="AO277" i="9"/>
  <c r="AL277" i="9" s="1"/>
  <c r="AI277" i="9"/>
  <c r="AF277" i="9"/>
  <c r="AC277" i="9"/>
  <c r="Z277" i="9"/>
  <c r="S277" i="9" s="1"/>
  <c r="W277" i="9"/>
  <c r="O277" i="9"/>
  <c r="K277" i="9"/>
  <c r="G277" i="9" s="1"/>
  <c r="AL276" i="9"/>
  <c r="AC276" i="9"/>
  <c r="S276" i="9"/>
  <c r="O276" i="9"/>
  <c r="K276" i="9"/>
  <c r="G276" i="9"/>
  <c r="AR275" i="9"/>
  <c r="AO275" i="9"/>
  <c r="AL275" i="9"/>
  <c r="AI275" i="9"/>
  <c r="AF275" i="9"/>
  <c r="AC275" i="9" s="1"/>
  <c r="Z275" i="9"/>
  <c r="W275" i="9"/>
  <c r="S275" i="9" s="1"/>
  <c r="O275" i="9"/>
  <c r="K275" i="9"/>
  <c r="G275" i="9"/>
  <c r="AL274" i="9"/>
  <c r="AC274" i="9"/>
  <c r="S274" i="9"/>
  <c r="O274" i="9"/>
  <c r="K274" i="9"/>
  <c r="G274" i="9" s="1"/>
  <c r="AL273" i="9"/>
  <c r="AC273" i="9"/>
  <c r="S273" i="9"/>
  <c r="O273" i="9"/>
  <c r="K273" i="9"/>
  <c r="G273" i="9"/>
  <c r="AL272" i="9"/>
  <c r="AC272" i="9"/>
  <c r="S272" i="9"/>
  <c r="O272" i="9"/>
  <c r="K272" i="9"/>
  <c r="G272" i="9" s="1"/>
  <c r="AR271" i="9"/>
  <c r="AO271" i="9"/>
  <c r="AL271" i="9" s="1"/>
  <c r="AI271" i="9"/>
  <c r="AF271" i="9"/>
  <c r="AC271" i="9"/>
  <c r="Z271" i="9"/>
  <c r="S271" i="9" s="1"/>
  <c r="W271" i="9"/>
  <c r="O271" i="9"/>
  <c r="O268" i="9" s="1"/>
  <c r="G268" i="9" s="1"/>
  <c r="K271" i="9"/>
  <c r="G271" i="9" s="1"/>
  <c r="AL270" i="9"/>
  <c r="AC270" i="9"/>
  <c r="S270" i="9"/>
  <c r="O270" i="9"/>
  <c r="K270" i="9"/>
  <c r="G270" i="9"/>
  <c r="AR269" i="9"/>
  <c r="AL269" i="9" s="1"/>
  <c r="AO269" i="9"/>
  <c r="AI269" i="9"/>
  <c r="AF269" i="9"/>
  <c r="AC269" i="9" s="1"/>
  <c r="Z269" i="9"/>
  <c r="W269" i="9"/>
  <c r="S269" i="9" s="1"/>
  <c r="O269" i="9"/>
  <c r="K269" i="9"/>
  <c r="G269" i="9"/>
  <c r="AR268" i="9"/>
  <c r="AI268" i="9"/>
  <c r="AF268" i="9"/>
  <c r="AC268" i="9" s="1"/>
  <c r="Z268" i="9"/>
  <c r="W268" i="9"/>
  <c r="S268" i="9" s="1"/>
  <c r="K268" i="9"/>
  <c r="AL267" i="9"/>
  <c r="AC267" i="9"/>
  <c r="S267" i="9"/>
  <c r="O267" i="9"/>
  <c r="K267" i="9"/>
  <c r="G267" i="9" s="1"/>
  <c r="AR266" i="9"/>
  <c r="AO266" i="9"/>
  <c r="AL266" i="9" s="1"/>
  <c r="AI266" i="9"/>
  <c r="AF266" i="9"/>
  <c r="AC266" i="9"/>
  <c r="Z266" i="9"/>
  <c r="S266" i="9" s="1"/>
  <c r="W266" i="9"/>
  <c r="O266" i="9"/>
  <c r="K266" i="9"/>
  <c r="G266" i="9" s="1"/>
  <c r="AL265" i="9"/>
  <c r="AC265" i="9"/>
  <c r="S265" i="9"/>
  <c r="O265" i="9"/>
  <c r="K265" i="9"/>
  <c r="G265" i="9"/>
  <c r="AR264" i="9"/>
  <c r="AL264" i="9" s="1"/>
  <c r="AO264" i="9"/>
  <c r="AI264" i="9"/>
  <c r="AF264" i="9"/>
  <c r="AC264" i="9" s="1"/>
  <c r="Z264" i="9"/>
  <c r="W264" i="9"/>
  <c r="S264" i="9" s="1"/>
  <c r="O264" i="9"/>
  <c r="K264" i="9"/>
  <c r="G264" i="9"/>
  <c r="AL263" i="9"/>
  <c r="AC263" i="9"/>
  <c r="S263" i="9"/>
  <c r="O263" i="9"/>
  <c r="K263" i="9"/>
  <c r="G263" i="9" s="1"/>
  <c r="AL262" i="9"/>
  <c r="AC262" i="9"/>
  <c r="S262" i="9"/>
  <c r="O262" i="9"/>
  <c r="K262" i="9"/>
  <c r="G262" i="9"/>
  <c r="AL261" i="9"/>
  <c r="AC261" i="9"/>
  <c r="S261" i="9"/>
  <c r="O261" i="9"/>
  <c r="K261" i="9"/>
  <c r="G261" i="9" s="1"/>
  <c r="AR260" i="9"/>
  <c r="AO260" i="9"/>
  <c r="AL260" i="9" s="1"/>
  <c r="AI260" i="9"/>
  <c r="AF260" i="9"/>
  <c r="AC260" i="9"/>
  <c r="Z260" i="9"/>
  <c r="S260" i="9" s="1"/>
  <c r="W260" i="9"/>
  <c r="O260" i="9"/>
  <c r="O257" i="9" s="1"/>
  <c r="G257" i="9" s="1"/>
  <c r="K260" i="9"/>
  <c r="G260" i="9" s="1"/>
  <c r="AL259" i="9"/>
  <c r="AC259" i="9"/>
  <c r="S259" i="9"/>
  <c r="O259" i="9"/>
  <c r="K259" i="9"/>
  <c r="G259" i="9"/>
  <c r="AR258" i="9"/>
  <c r="AL258" i="9" s="1"/>
  <c r="AO258" i="9"/>
  <c r="AI258" i="9"/>
  <c r="AF258" i="9"/>
  <c r="AC258" i="9" s="1"/>
  <c r="Z258" i="9"/>
  <c r="W258" i="9"/>
  <c r="S258" i="9" s="1"/>
  <c r="O258" i="9"/>
  <c r="K258" i="9"/>
  <c r="G258" i="9"/>
  <c r="AR257" i="9"/>
  <c r="AI257" i="9"/>
  <c r="AF257" i="9"/>
  <c r="AC257" i="9" s="1"/>
  <c r="Z257" i="9"/>
  <c r="W257" i="9"/>
  <c r="S257" i="9" s="1"/>
  <c r="K257" i="9"/>
  <c r="AL256" i="9"/>
  <c r="AC256" i="9"/>
  <c r="S256" i="9"/>
  <c r="O256" i="9"/>
  <c r="K256" i="9"/>
  <c r="G256" i="9" s="1"/>
  <c r="AR255" i="9"/>
  <c r="AO255" i="9"/>
  <c r="AL255" i="9" s="1"/>
  <c r="AI255" i="9"/>
  <c r="AF255" i="9"/>
  <c r="AC255" i="9"/>
  <c r="Z255" i="9"/>
  <c r="S255" i="9" s="1"/>
  <c r="W255" i="9"/>
  <c r="O255" i="9"/>
  <c r="K255" i="9"/>
  <c r="G255" i="9" s="1"/>
  <c r="AL254" i="9"/>
  <c r="AC254" i="9"/>
  <c r="S254" i="9"/>
  <c r="O254" i="9"/>
  <c r="K254" i="9"/>
  <c r="G254" i="9"/>
  <c r="AR253" i="9"/>
  <c r="AL253" i="9" s="1"/>
  <c r="AO253" i="9"/>
  <c r="AI253" i="9"/>
  <c r="AF253" i="9"/>
  <c r="Z253" i="9"/>
  <c r="W253" i="9"/>
  <c r="S253" i="9"/>
  <c r="O253" i="9"/>
  <c r="K253" i="9"/>
  <c r="G253" i="9" s="1"/>
  <c r="AL252" i="9"/>
  <c r="AC252" i="9"/>
  <c r="S252" i="9"/>
  <c r="O252" i="9"/>
  <c r="K252" i="9"/>
  <c r="G252" i="9" s="1"/>
  <c r="AL251" i="9"/>
  <c r="AC251" i="9"/>
  <c r="S251" i="9"/>
  <c r="O251" i="9"/>
  <c r="K251" i="9"/>
  <c r="G251" i="9"/>
  <c r="AL250" i="9"/>
  <c r="AC250" i="9"/>
  <c r="S250" i="9"/>
  <c r="O250" i="9"/>
  <c r="O249" i="9" s="1"/>
  <c r="O246" i="9" s="1"/>
  <c r="K250" i="9"/>
  <c r="AR249" i="9"/>
  <c r="AL249" i="9" s="1"/>
  <c r="AO249" i="9"/>
  <c r="AI249" i="9"/>
  <c r="AF249" i="9"/>
  <c r="AC249" i="9" s="1"/>
  <c r="Z249" i="9"/>
  <c r="W249" i="9"/>
  <c r="S249" i="9"/>
  <c r="AL248" i="9"/>
  <c r="AC248" i="9"/>
  <c r="S248" i="9"/>
  <c r="O248" i="9"/>
  <c r="K248" i="9"/>
  <c r="G248" i="9"/>
  <c r="AR247" i="9"/>
  <c r="AL247" i="9" s="1"/>
  <c r="AO247" i="9"/>
  <c r="AI247" i="9"/>
  <c r="AI246" i="9" s="1"/>
  <c r="AF247" i="9"/>
  <c r="Z247" i="9"/>
  <c r="W247" i="9"/>
  <c r="S247" i="9"/>
  <c r="O247" i="9"/>
  <c r="K247" i="9"/>
  <c r="G247" i="9" s="1"/>
  <c r="AR246" i="9"/>
  <c r="Z246" i="9"/>
  <c r="S246" i="9" s="1"/>
  <c r="W246" i="9"/>
  <c r="AL245" i="9"/>
  <c r="AC245" i="9"/>
  <c r="S245" i="9"/>
  <c r="O245" i="9"/>
  <c r="O244" i="9" s="1"/>
  <c r="K245" i="9"/>
  <c r="AR244" i="9"/>
  <c r="AO244" i="9"/>
  <c r="AL244" i="9"/>
  <c r="AI244" i="9"/>
  <c r="AF244" i="9"/>
  <c r="AC244" i="9" s="1"/>
  <c r="Z244" i="9"/>
  <c r="S244" i="9" s="1"/>
  <c r="W244" i="9"/>
  <c r="K244" i="9"/>
  <c r="AL243" i="9"/>
  <c r="AC243" i="9"/>
  <c r="S243" i="9"/>
  <c r="O243" i="9"/>
  <c r="K243" i="9"/>
  <c r="G243" i="9"/>
  <c r="AR242" i="9"/>
  <c r="AO242" i="9"/>
  <c r="AL242" i="9"/>
  <c r="AI242" i="9"/>
  <c r="AF242" i="9"/>
  <c r="Z242" i="9"/>
  <c r="S242" i="9" s="1"/>
  <c r="W242" i="9"/>
  <c r="O242" i="9"/>
  <c r="K242" i="9"/>
  <c r="G242" i="9" s="1"/>
  <c r="AL241" i="9"/>
  <c r="AC241" i="9"/>
  <c r="S241" i="9"/>
  <c r="O241" i="9"/>
  <c r="K241" i="9"/>
  <c r="G241" i="9" s="1"/>
  <c r="AL240" i="9"/>
  <c r="AC240" i="9"/>
  <c r="S240" i="9"/>
  <c r="O240" i="9"/>
  <c r="K240" i="9"/>
  <c r="G240" i="9"/>
  <c r="AL239" i="9"/>
  <c r="AC239" i="9"/>
  <c r="S239" i="9"/>
  <c r="O239" i="9"/>
  <c r="O238" i="9" s="1"/>
  <c r="O235" i="9" s="1"/>
  <c r="K239" i="9"/>
  <c r="AR238" i="9"/>
  <c r="AO238" i="9"/>
  <c r="AO235" i="9" s="1"/>
  <c r="AL238" i="9"/>
  <c r="AI238" i="9"/>
  <c r="AF238" i="9"/>
  <c r="AC238" i="9" s="1"/>
  <c r="Z238" i="9"/>
  <c r="S238" i="9" s="1"/>
  <c r="W238" i="9"/>
  <c r="K238" i="9"/>
  <c r="AL237" i="9"/>
  <c r="AC237" i="9"/>
  <c r="S237" i="9"/>
  <c r="O237" i="9"/>
  <c r="K237" i="9"/>
  <c r="G237" i="9"/>
  <c r="AR236" i="9"/>
  <c r="AO236" i="9"/>
  <c r="AL236" i="9"/>
  <c r="AI236" i="9"/>
  <c r="AF236" i="9"/>
  <c r="Z236" i="9"/>
  <c r="S236" i="9" s="1"/>
  <c r="W236" i="9"/>
  <c r="O236" i="9"/>
  <c r="K236" i="9"/>
  <c r="G236" i="9" s="1"/>
  <c r="AR235" i="9"/>
  <c r="AL235" i="9" s="1"/>
  <c r="AI235" i="9"/>
  <c r="W235" i="9"/>
  <c r="G232" i="9"/>
  <c r="K227" i="9"/>
  <c r="G227" i="9"/>
  <c r="G226" i="9"/>
  <c r="G225" i="9"/>
  <c r="G224" i="9"/>
  <c r="G223" i="9"/>
  <c r="O222" i="9"/>
  <c r="K222" i="9"/>
  <c r="G222" i="9"/>
  <c r="AO215" i="9"/>
  <c r="AI215" i="9"/>
  <c r="AC215" i="9"/>
  <c r="W215" i="9"/>
  <c r="Q215" i="9"/>
  <c r="K215" i="9"/>
  <c r="I215" i="9"/>
  <c r="E215" i="9" s="1"/>
  <c r="G215" i="9"/>
  <c r="AO214" i="9"/>
  <c r="AI214" i="9"/>
  <c r="AC214" i="9"/>
  <c r="W214" i="9"/>
  <c r="Q214" i="9"/>
  <c r="K214" i="9"/>
  <c r="I214" i="9"/>
  <c r="G214" i="9"/>
  <c r="E214" i="9"/>
  <c r="AO213" i="9"/>
  <c r="AI213" i="9"/>
  <c r="AC213" i="9"/>
  <c r="W213" i="9"/>
  <c r="Q213" i="9"/>
  <c r="K213" i="9"/>
  <c r="I213" i="9"/>
  <c r="G213" i="9"/>
  <c r="E213" i="9" s="1"/>
  <c r="AO212" i="9"/>
  <c r="AI212" i="9"/>
  <c r="AC212" i="9"/>
  <c r="W212" i="9"/>
  <c r="Q212" i="9"/>
  <c r="K212" i="9"/>
  <c r="I212" i="9"/>
  <c r="G212" i="9"/>
  <c r="AS211" i="9"/>
  <c r="AO211" i="9" s="1"/>
  <c r="AQ211" i="9"/>
  <c r="AM211" i="9"/>
  <c r="AK211" i="9"/>
  <c r="AI211" i="9" s="1"/>
  <c r="AG211" i="9"/>
  <c r="AE211" i="9"/>
  <c r="AC211" i="9"/>
  <c r="AA211" i="9"/>
  <c r="Y211" i="9"/>
  <c r="W211" i="9" s="1"/>
  <c r="U211" i="9"/>
  <c r="Q211" i="9" s="1"/>
  <c r="S211" i="9"/>
  <c r="O211" i="9"/>
  <c r="M211" i="9"/>
  <c r="K211" i="9" s="1"/>
  <c r="I211" i="9"/>
  <c r="AO210" i="9"/>
  <c r="AI210" i="9"/>
  <c r="AC210" i="9"/>
  <c r="W210" i="9"/>
  <c r="Q210" i="9"/>
  <c r="K210" i="9"/>
  <c r="I210" i="9"/>
  <c r="G210" i="9"/>
  <c r="E210" i="9" s="1"/>
  <c r="AO209" i="9"/>
  <c r="AI209" i="9"/>
  <c r="AC209" i="9"/>
  <c r="W209" i="9"/>
  <c r="Q209" i="9"/>
  <c r="K209" i="9"/>
  <c r="I209" i="9"/>
  <c r="E209" i="9" s="1"/>
  <c r="G209" i="9"/>
  <c r="AO208" i="9"/>
  <c r="AI208" i="9"/>
  <c r="AC208" i="9"/>
  <c r="W208" i="9"/>
  <c r="Q208" i="9"/>
  <c r="K208" i="9"/>
  <c r="I208" i="9"/>
  <c r="G208" i="9"/>
  <c r="E208" i="9" s="1"/>
  <c r="AO207" i="9"/>
  <c r="AI207" i="9"/>
  <c r="AC207" i="9"/>
  <c r="W207" i="9"/>
  <c r="Q207" i="9"/>
  <c r="K207" i="9"/>
  <c r="I207" i="9"/>
  <c r="I206" i="9" s="1"/>
  <c r="G207" i="9"/>
  <c r="E207" i="9"/>
  <c r="AS206" i="9"/>
  <c r="AQ206" i="9"/>
  <c r="AO206" i="9" s="1"/>
  <c r="AM206" i="9"/>
  <c r="AI206" i="9" s="1"/>
  <c r="AK206" i="9"/>
  <c r="AG206" i="9"/>
  <c r="AE206" i="9"/>
  <c r="AC206" i="9" s="1"/>
  <c r="AA206" i="9"/>
  <c r="Y206" i="9"/>
  <c r="W206" i="9"/>
  <c r="U206" i="9"/>
  <c r="S206" i="9"/>
  <c r="Q206" i="9" s="1"/>
  <c r="O206" i="9"/>
  <c r="K206" i="9" s="1"/>
  <c r="M206" i="9"/>
  <c r="G206" i="9"/>
  <c r="E206" i="9" s="1"/>
  <c r="AO205" i="9"/>
  <c r="AI205" i="9"/>
  <c r="AC205" i="9"/>
  <c r="W205" i="9"/>
  <c r="Q205" i="9"/>
  <c r="K205" i="9"/>
  <c r="I205" i="9"/>
  <c r="E205" i="9" s="1"/>
  <c r="G205" i="9"/>
  <c r="AO204" i="9"/>
  <c r="AI204" i="9"/>
  <c r="AC204" i="9"/>
  <c r="W204" i="9"/>
  <c r="Q204" i="9"/>
  <c r="K204" i="9"/>
  <c r="I204" i="9"/>
  <c r="G204" i="9"/>
  <c r="E204" i="9" s="1"/>
  <c r="AO203" i="9"/>
  <c r="AI203" i="9"/>
  <c r="AC203" i="9"/>
  <c r="W203" i="9"/>
  <c r="Q203" i="9"/>
  <c r="K203" i="9"/>
  <c r="I203" i="9"/>
  <c r="G203" i="9"/>
  <c r="E203" i="9"/>
  <c r="AO202" i="9"/>
  <c r="AI202" i="9"/>
  <c r="AC202" i="9"/>
  <c r="W202" i="9"/>
  <c r="Q202" i="9"/>
  <c r="K202" i="9"/>
  <c r="I202" i="9"/>
  <c r="G202" i="9"/>
  <c r="E202" i="9" s="1"/>
  <c r="AO201" i="9"/>
  <c r="AI201" i="9"/>
  <c r="AC201" i="9"/>
  <c r="W201" i="9"/>
  <c r="Q201" i="9"/>
  <c r="K201" i="9"/>
  <c r="I201" i="9"/>
  <c r="E201" i="9" s="1"/>
  <c r="G201" i="9"/>
  <c r="AO200" i="9"/>
  <c r="AI200" i="9"/>
  <c r="AC200" i="9"/>
  <c r="W200" i="9"/>
  <c r="Q200" i="9"/>
  <c r="K200" i="9"/>
  <c r="I200" i="9"/>
  <c r="G200" i="9"/>
  <c r="E200" i="9" s="1"/>
  <c r="AS199" i="9"/>
  <c r="AO199" i="9" s="1"/>
  <c r="AQ199" i="9"/>
  <c r="AM199" i="9"/>
  <c r="AK199" i="9"/>
  <c r="AI199" i="9" s="1"/>
  <c r="AG199" i="9"/>
  <c r="AE199" i="9"/>
  <c r="AC199" i="9"/>
  <c r="AA199" i="9"/>
  <c r="Y199" i="9"/>
  <c r="W199" i="9" s="1"/>
  <c r="U199" i="9"/>
  <c r="Q199" i="9" s="1"/>
  <c r="S199" i="9"/>
  <c r="O199" i="9"/>
  <c r="M199" i="9"/>
  <c r="K199" i="9" s="1"/>
  <c r="I199" i="9"/>
  <c r="AO198" i="9"/>
  <c r="AI198" i="9"/>
  <c r="AC198" i="9"/>
  <c r="W198" i="9"/>
  <c r="Q198" i="9"/>
  <c r="K198" i="9"/>
  <c r="I198" i="9"/>
  <c r="G198" i="9"/>
  <c r="E198" i="9" s="1"/>
  <c r="AO197" i="9"/>
  <c r="AI197" i="9"/>
  <c r="AC197" i="9"/>
  <c r="W197" i="9"/>
  <c r="Q197" i="9"/>
  <c r="K197" i="9"/>
  <c r="I197" i="9"/>
  <c r="E197" i="9" s="1"/>
  <c r="G197" i="9"/>
  <c r="AO196" i="9"/>
  <c r="AI196" i="9"/>
  <c r="W196" i="9"/>
  <c r="Q196" i="9"/>
  <c r="I196" i="9"/>
  <c r="G196" i="9"/>
  <c r="E196" i="9" s="1"/>
  <c r="AI195" i="9"/>
  <c r="AC195" i="9"/>
  <c r="W195" i="9"/>
  <c r="Q195" i="9"/>
  <c r="K195" i="9"/>
  <c r="I195" i="9"/>
  <c r="G195" i="9"/>
  <c r="E195" i="9" s="1"/>
  <c r="AI194" i="9"/>
  <c r="AC194" i="9"/>
  <c r="W194" i="9"/>
  <c r="Q194" i="9"/>
  <c r="K194" i="9"/>
  <c r="I194" i="9"/>
  <c r="G194" i="9"/>
  <c r="E194" i="9" s="1"/>
  <c r="AS193" i="9"/>
  <c r="AS192" i="9" s="1"/>
  <c r="AQ193" i="9"/>
  <c r="AO193" i="9"/>
  <c r="AO192" i="9" s="1"/>
  <c r="AM193" i="9"/>
  <c r="AK193" i="9"/>
  <c r="AI193" i="9" s="1"/>
  <c r="AG193" i="9"/>
  <c r="AC193" i="9" s="1"/>
  <c r="AC192" i="9" s="1"/>
  <c r="AE193" i="9"/>
  <c r="AA193" i="9"/>
  <c r="Y193" i="9"/>
  <c r="W193" i="9" s="1"/>
  <c r="W192" i="9" s="1"/>
  <c r="U193" i="9"/>
  <c r="U192" i="9" s="1"/>
  <c r="S193" i="9"/>
  <c r="Q193" i="9"/>
  <c r="O193" i="9"/>
  <c r="M193" i="9"/>
  <c r="K193" i="9" s="1"/>
  <c r="K192" i="9" s="1"/>
  <c r="I193" i="9"/>
  <c r="I192" i="9" s="1"/>
  <c r="AQ192" i="9"/>
  <c r="AM192" i="9"/>
  <c r="AE192" i="9"/>
  <c r="AA192" i="9"/>
  <c r="S192" i="9"/>
  <c r="O192" i="9"/>
  <c r="AO191" i="9"/>
  <c r="AI191" i="9"/>
  <c r="AC191" i="9"/>
  <c r="W191" i="9"/>
  <c r="Q191" i="9"/>
  <c r="K191" i="9"/>
  <c r="I191" i="9"/>
  <c r="G191" i="9"/>
  <c r="E191" i="9"/>
  <c r="AO190" i="9"/>
  <c r="AI190" i="9"/>
  <c r="AC190" i="9"/>
  <c r="W190" i="9"/>
  <c r="Q190" i="9"/>
  <c r="K190" i="9"/>
  <c r="I190" i="9"/>
  <c r="G190" i="9"/>
  <c r="E190" i="9" s="1"/>
  <c r="AO189" i="9"/>
  <c r="AI189" i="9"/>
  <c r="AC189" i="9"/>
  <c r="W189" i="9"/>
  <c r="Q189" i="9"/>
  <c r="K189" i="9"/>
  <c r="I189" i="9"/>
  <c r="E189" i="9" s="1"/>
  <c r="G189" i="9"/>
  <c r="AO188" i="9"/>
  <c r="AI188" i="9"/>
  <c r="AC188" i="9"/>
  <c r="W188" i="9"/>
  <c r="Q188" i="9"/>
  <c r="K188" i="9"/>
  <c r="I188" i="9"/>
  <c r="G188" i="9"/>
  <c r="E188" i="9" s="1"/>
  <c r="AS187" i="9"/>
  <c r="AO187" i="9" s="1"/>
  <c r="AQ187" i="9"/>
  <c r="AM187" i="9"/>
  <c r="AK187" i="9"/>
  <c r="AI187" i="9" s="1"/>
  <c r="AG187" i="9"/>
  <c r="AE187" i="9"/>
  <c r="AC187" i="9"/>
  <c r="AA187" i="9"/>
  <c r="Y187" i="9"/>
  <c r="W187" i="9" s="1"/>
  <c r="U187" i="9"/>
  <c r="Q187" i="9" s="1"/>
  <c r="S187" i="9"/>
  <c r="O187" i="9"/>
  <c r="M187" i="9"/>
  <c r="K187" i="9" s="1"/>
  <c r="AO186" i="9"/>
  <c r="AI186" i="9"/>
  <c r="AC186" i="9"/>
  <c r="W186" i="9"/>
  <c r="Q186" i="9"/>
  <c r="K186" i="9"/>
  <c r="I186" i="9"/>
  <c r="G186" i="9"/>
  <c r="E186" i="9" s="1"/>
  <c r="AO185" i="9"/>
  <c r="AI185" i="9"/>
  <c r="AC185" i="9"/>
  <c r="W185" i="9"/>
  <c r="Q185" i="9"/>
  <c r="K185" i="9"/>
  <c r="I185" i="9"/>
  <c r="E185" i="9" s="1"/>
  <c r="G185" i="9"/>
  <c r="AO184" i="9"/>
  <c r="AI184" i="9"/>
  <c r="AC184" i="9"/>
  <c r="W184" i="9"/>
  <c r="Q184" i="9"/>
  <c r="K184" i="9"/>
  <c r="I184" i="9"/>
  <c r="G184" i="9"/>
  <c r="E184" i="9" s="1"/>
  <c r="AO183" i="9"/>
  <c r="AI183" i="9"/>
  <c r="AC183" i="9"/>
  <c r="W183" i="9"/>
  <c r="Q183" i="9"/>
  <c r="K183" i="9"/>
  <c r="I183" i="9"/>
  <c r="I182" i="9" s="1"/>
  <c r="G183" i="9"/>
  <c r="E183" i="9"/>
  <c r="AS182" i="9"/>
  <c r="AQ182" i="9"/>
  <c r="AO182" i="9" s="1"/>
  <c r="AM182" i="9"/>
  <c r="AI182" i="9" s="1"/>
  <c r="AK182" i="9"/>
  <c r="AG182" i="9"/>
  <c r="AE182" i="9"/>
  <c r="AC182" i="9" s="1"/>
  <c r="AA182" i="9"/>
  <c r="Y182" i="9"/>
  <c r="W182" i="9"/>
  <c r="U182" i="9"/>
  <c r="S182" i="9"/>
  <c r="Q182" i="9" s="1"/>
  <c r="O182" i="9"/>
  <c r="K182" i="9" s="1"/>
  <c r="M182" i="9"/>
  <c r="G182" i="9"/>
  <c r="E182" i="9" s="1"/>
  <c r="AO181" i="9"/>
  <c r="AI181" i="9"/>
  <c r="AC181" i="9"/>
  <c r="W181" i="9"/>
  <c r="Q181" i="9"/>
  <c r="K181" i="9"/>
  <c r="I181" i="9"/>
  <c r="E181" i="9" s="1"/>
  <c r="G181" i="9"/>
  <c r="AO180" i="9"/>
  <c r="AI180" i="9"/>
  <c r="AC180" i="9"/>
  <c r="W180" i="9"/>
  <c r="Q180" i="9"/>
  <c r="K180" i="9"/>
  <c r="I180" i="9"/>
  <c r="G180" i="9"/>
  <c r="E180" i="9" s="1"/>
  <c r="AO179" i="9"/>
  <c r="AI179" i="9"/>
  <c r="AC179" i="9"/>
  <c r="W179" i="9"/>
  <c r="Q179" i="9"/>
  <c r="K179" i="9"/>
  <c r="I179" i="9"/>
  <c r="G179" i="9"/>
  <c r="E179" i="9"/>
  <c r="AO178" i="9"/>
  <c r="AI178" i="9"/>
  <c r="AC178" i="9"/>
  <c r="W178" i="9"/>
  <c r="Q178" i="9"/>
  <c r="K178" i="9"/>
  <c r="I178" i="9"/>
  <c r="G178" i="9"/>
  <c r="E178" i="9" s="1"/>
  <c r="AO177" i="9"/>
  <c r="AI177" i="9"/>
  <c r="AC177" i="9"/>
  <c r="W177" i="9"/>
  <c r="Q177" i="9"/>
  <c r="K177" i="9"/>
  <c r="I177" i="9"/>
  <c r="E177" i="9" s="1"/>
  <c r="G177" i="9"/>
  <c r="AO176" i="9"/>
  <c r="AI176" i="9"/>
  <c r="AC176" i="9"/>
  <c r="W176" i="9"/>
  <c r="Q176" i="9"/>
  <c r="K176" i="9"/>
  <c r="I176" i="9"/>
  <c r="G176" i="9"/>
  <c r="E176" i="9" s="1"/>
  <c r="AS175" i="9"/>
  <c r="AO175" i="9" s="1"/>
  <c r="AQ175" i="9"/>
  <c r="AM175" i="9"/>
  <c r="AK175" i="9"/>
  <c r="AI175" i="9" s="1"/>
  <c r="AG175" i="9"/>
  <c r="AE175" i="9"/>
  <c r="AC175" i="9"/>
  <c r="AA175" i="9"/>
  <c r="Y175" i="9"/>
  <c r="W175" i="9" s="1"/>
  <c r="U175" i="9"/>
  <c r="Q175" i="9" s="1"/>
  <c r="S175" i="9"/>
  <c r="O175" i="9"/>
  <c r="M175" i="9"/>
  <c r="K175" i="9" s="1"/>
  <c r="AO174" i="9"/>
  <c r="AI174" i="9"/>
  <c r="AC174" i="9"/>
  <c r="W174" i="9"/>
  <c r="Q174" i="9"/>
  <c r="K174" i="9"/>
  <c r="I174" i="9"/>
  <c r="G174" i="9"/>
  <c r="E174" i="9" s="1"/>
  <c r="AO173" i="9"/>
  <c r="AI173" i="9"/>
  <c r="AC173" i="9"/>
  <c r="W173" i="9"/>
  <c r="Q173" i="9"/>
  <c r="K173" i="9"/>
  <c r="I173" i="9"/>
  <c r="E173" i="9" s="1"/>
  <c r="G173" i="9"/>
  <c r="AO172" i="9"/>
  <c r="AI172" i="9"/>
  <c r="W172" i="9"/>
  <c r="Q172" i="9"/>
  <c r="I172" i="9"/>
  <c r="G172" i="9"/>
  <c r="E172" i="9" s="1"/>
  <c r="AI171" i="9"/>
  <c r="AC171" i="9"/>
  <c r="W171" i="9"/>
  <c r="Q171" i="9"/>
  <c r="K171" i="9"/>
  <c r="I171" i="9"/>
  <c r="G171" i="9"/>
  <c r="E171" i="9" s="1"/>
  <c r="AI170" i="9"/>
  <c r="AC170" i="9"/>
  <c r="W170" i="9"/>
  <c r="Q170" i="9"/>
  <c r="K170" i="9"/>
  <c r="I170" i="9"/>
  <c r="G170" i="9"/>
  <c r="E170" i="9" s="1"/>
  <c r="AS169" i="9"/>
  <c r="AS168" i="9" s="1"/>
  <c r="AQ169" i="9"/>
  <c r="AO169" i="9"/>
  <c r="AM169" i="9"/>
  <c r="AK169" i="9"/>
  <c r="AI169" i="9" s="1"/>
  <c r="AG169" i="9"/>
  <c r="AC169" i="9" s="1"/>
  <c r="AC168" i="9" s="1"/>
  <c r="AE169" i="9"/>
  <c r="AA169" i="9"/>
  <c r="Y169" i="9"/>
  <c r="W169" i="9" s="1"/>
  <c r="U169" i="9"/>
  <c r="U168" i="9" s="1"/>
  <c r="S169" i="9"/>
  <c r="Q169" i="9"/>
  <c r="Q168" i="9" s="1"/>
  <c r="O169" i="9"/>
  <c r="M169" i="9"/>
  <c r="K169" i="9" s="1"/>
  <c r="K168" i="9" s="1"/>
  <c r="I169" i="9"/>
  <c r="AQ168" i="9"/>
  <c r="AM168" i="9"/>
  <c r="AE168" i="9"/>
  <c r="AA168" i="9"/>
  <c r="S168" i="9"/>
  <c r="O168" i="9"/>
  <c r="AO167" i="9"/>
  <c r="AI167" i="9"/>
  <c r="AC167" i="9"/>
  <c r="W167" i="9"/>
  <c r="Q167" i="9"/>
  <c r="K167" i="9"/>
  <c r="I167" i="9"/>
  <c r="G167" i="9"/>
  <c r="E167" i="9"/>
  <c r="AO166" i="9"/>
  <c r="AI166" i="9"/>
  <c r="AC166" i="9"/>
  <c r="W166" i="9"/>
  <c r="Q166" i="9"/>
  <c r="K166" i="9"/>
  <c r="I166" i="9"/>
  <c r="G166" i="9"/>
  <c r="E166" i="9" s="1"/>
  <c r="AO165" i="9"/>
  <c r="AI165" i="9"/>
  <c r="AC165" i="9"/>
  <c r="W165" i="9"/>
  <c r="Q165" i="9"/>
  <c r="K165" i="9"/>
  <c r="I165" i="9"/>
  <c r="E165" i="9" s="1"/>
  <c r="G165" i="9"/>
  <c r="AO164" i="9"/>
  <c r="AI164" i="9"/>
  <c r="AC164" i="9"/>
  <c r="W164" i="9"/>
  <c r="Q164" i="9"/>
  <c r="K164" i="9"/>
  <c r="I164" i="9"/>
  <c r="G164" i="9"/>
  <c r="E164" i="9" s="1"/>
  <c r="AS163" i="9"/>
  <c r="AO163" i="9" s="1"/>
  <c r="AQ163" i="9"/>
  <c r="AM163" i="9"/>
  <c r="AK163" i="9"/>
  <c r="AI163" i="9" s="1"/>
  <c r="AI144" i="9" s="1"/>
  <c r="AG163" i="9"/>
  <c r="AE163" i="9"/>
  <c r="AC163" i="9"/>
  <c r="AA163" i="9"/>
  <c r="Y163" i="9"/>
  <c r="W163" i="9" s="1"/>
  <c r="U163" i="9"/>
  <c r="Q163" i="9" s="1"/>
  <c r="S163" i="9"/>
  <c r="O163" i="9"/>
  <c r="M163" i="9"/>
  <c r="K163" i="9" s="1"/>
  <c r="AO162" i="9"/>
  <c r="AI162" i="9"/>
  <c r="AC162" i="9"/>
  <c r="W162" i="9"/>
  <c r="Q162" i="9"/>
  <c r="K162" i="9"/>
  <c r="I162" i="9"/>
  <c r="G162" i="9"/>
  <c r="E162" i="9" s="1"/>
  <c r="AO161" i="9"/>
  <c r="AI161" i="9"/>
  <c r="AC161" i="9"/>
  <c r="W161" i="9"/>
  <c r="Q161" i="9"/>
  <c r="K161" i="9"/>
  <c r="I161" i="9"/>
  <c r="E161" i="9" s="1"/>
  <c r="G161" i="9"/>
  <c r="AO160" i="9"/>
  <c r="AI160" i="9"/>
  <c r="AC160" i="9"/>
  <c r="W160" i="9"/>
  <c r="Q160" i="9"/>
  <c r="K160" i="9"/>
  <c r="I160" i="9"/>
  <c r="G160" i="9"/>
  <c r="E160" i="9" s="1"/>
  <c r="AO159" i="9"/>
  <c r="AI159" i="9"/>
  <c r="AC159" i="9"/>
  <c r="W159" i="9"/>
  <c r="Q159" i="9"/>
  <c r="K159" i="9"/>
  <c r="I159" i="9"/>
  <c r="I158" i="9" s="1"/>
  <c r="G159" i="9"/>
  <c r="E159" i="9"/>
  <c r="AS158" i="9"/>
  <c r="AQ158" i="9"/>
  <c r="AO158" i="9" s="1"/>
  <c r="AM158" i="9"/>
  <c r="AI158" i="9" s="1"/>
  <c r="AK158" i="9"/>
  <c r="AG158" i="9"/>
  <c r="AE158" i="9"/>
  <c r="AC158" i="9" s="1"/>
  <c r="AA158" i="9"/>
  <c r="Y158" i="9"/>
  <c r="W158" i="9"/>
  <c r="U158" i="9"/>
  <c r="S158" i="9"/>
  <c r="Q158" i="9" s="1"/>
  <c r="O158" i="9"/>
  <c r="K158" i="9" s="1"/>
  <c r="M158" i="9"/>
  <c r="G158" i="9"/>
  <c r="E158" i="9" s="1"/>
  <c r="AO157" i="9"/>
  <c r="AI157" i="9"/>
  <c r="AC157" i="9"/>
  <c r="W157" i="9"/>
  <c r="Q157" i="9"/>
  <c r="K157" i="9"/>
  <c r="I157" i="9"/>
  <c r="E157" i="9" s="1"/>
  <c r="G157" i="9"/>
  <c r="AO156" i="9"/>
  <c r="AI156" i="9"/>
  <c r="AC156" i="9"/>
  <c r="W156" i="9"/>
  <c r="Q156" i="9"/>
  <c r="K156" i="9"/>
  <c r="I156" i="9"/>
  <c r="G156" i="9"/>
  <c r="E156" i="9" s="1"/>
  <c r="AO155" i="9"/>
  <c r="AI155" i="9"/>
  <c r="AC155" i="9"/>
  <c r="W155" i="9"/>
  <c r="Q155" i="9"/>
  <c r="K155" i="9"/>
  <c r="I155" i="9"/>
  <c r="G155" i="9"/>
  <c r="E155" i="9"/>
  <c r="AO154" i="9"/>
  <c r="AI154" i="9"/>
  <c r="AC154" i="9"/>
  <c r="W154" i="9"/>
  <c r="Q154" i="9"/>
  <c r="K154" i="9"/>
  <c r="I154" i="9"/>
  <c r="G154" i="9"/>
  <c r="E154" i="9" s="1"/>
  <c r="AO153" i="9"/>
  <c r="AI153" i="9"/>
  <c r="AC153" i="9"/>
  <c r="W153" i="9"/>
  <c r="Q153" i="9"/>
  <c r="K153" i="9"/>
  <c r="I153" i="9"/>
  <c r="E153" i="9" s="1"/>
  <c r="G153" i="9"/>
  <c r="AO152" i="9"/>
  <c r="AI152" i="9"/>
  <c r="AC152" i="9"/>
  <c r="W152" i="9"/>
  <c r="Q152" i="9"/>
  <c r="K152" i="9"/>
  <c r="I152" i="9"/>
  <c r="G152" i="9"/>
  <c r="E152" i="9" s="1"/>
  <c r="AS151" i="9"/>
  <c r="AO151" i="9" s="1"/>
  <c r="AQ151" i="9"/>
  <c r="AM151" i="9"/>
  <c r="AK151" i="9"/>
  <c r="AI151" i="9" s="1"/>
  <c r="AG151" i="9"/>
  <c r="AE151" i="9"/>
  <c r="AC151" i="9"/>
  <c r="AA151" i="9"/>
  <c r="Y151" i="9"/>
  <c r="W151" i="9" s="1"/>
  <c r="U151" i="9"/>
  <c r="Q151" i="9" s="1"/>
  <c r="S151" i="9"/>
  <c r="O151" i="9"/>
  <c r="M151" i="9"/>
  <c r="K151" i="9" s="1"/>
  <c r="AO150" i="9"/>
  <c r="AI150" i="9"/>
  <c r="AC150" i="9"/>
  <c r="W150" i="9"/>
  <c r="Q150" i="9"/>
  <c r="K150" i="9"/>
  <c r="I150" i="9"/>
  <c r="G150" i="9"/>
  <c r="E150" i="9" s="1"/>
  <c r="AO149" i="9"/>
  <c r="AI149" i="9"/>
  <c r="AC149" i="9"/>
  <c r="W149" i="9"/>
  <c r="Q149" i="9"/>
  <c r="K149" i="9"/>
  <c r="I149" i="9"/>
  <c r="E149" i="9" s="1"/>
  <c r="G149" i="9"/>
  <c r="AO148" i="9"/>
  <c r="AI148" i="9"/>
  <c r="AC148" i="9"/>
  <c r="W148" i="9"/>
  <c r="Q148" i="9"/>
  <c r="K148" i="9"/>
  <c r="I148" i="9"/>
  <c r="G148" i="9"/>
  <c r="E148" i="9" s="1"/>
  <c r="AO147" i="9"/>
  <c r="AI147" i="9"/>
  <c r="AC147" i="9"/>
  <c r="W147" i="9"/>
  <c r="Q147" i="9"/>
  <c r="K147" i="9"/>
  <c r="I147" i="9"/>
  <c r="G147" i="9"/>
  <c r="E147" i="9"/>
  <c r="AO146" i="9"/>
  <c r="AI146" i="9"/>
  <c r="AC146" i="9"/>
  <c r="W146" i="9"/>
  <c r="Q146" i="9"/>
  <c r="K146" i="9"/>
  <c r="I146" i="9"/>
  <c r="G146" i="9"/>
  <c r="AS145" i="9"/>
  <c r="AQ145" i="9"/>
  <c r="AO145" i="9"/>
  <c r="AM145" i="9"/>
  <c r="AK145" i="9"/>
  <c r="AI145" i="9" s="1"/>
  <c r="AG145" i="9"/>
  <c r="AE145" i="9"/>
  <c r="AA145" i="9"/>
  <c r="Y145" i="9"/>
  <c r="U145" i="9"/>
  <c r="U144" i="9" s="1"/>
  <c r="S145" i="9"/>
  <c r="Q145" i="9"/>
  <c r="Q144" i="9" s="1"/>
  <c r="O145" i="9"/>
  <c r="M145" i="9"/>
  <c r="K145" i="9" s="1"/>
  <c r="K144" i="9" s="1"/>
  <c r="AQ144" i="9"/>
  <c r="AM144" i="9"/>
  <c r="AE144" i="9"/>
  <c r="AA144" i="9"/>
  <c r="S144" i="9"/>
  <c r="O144" i="9"/>
  <c r="AO143" i="9"/>
  <c r="AI143" i="9"/>
  <c r="AC143" i="9"/>
  <c r="W143" i="9"/>
  <c r="Q143" i="9"/>
  <c r="K143" i="9"/>
  <c r="I143" i="9"/>
  <c r="G143" i="9"/>
  <c r="E143" i="9"/>
  <c r="AO142" i="9"/>
  <c r="AI142" i="9"/>
  <c r="AC142" i="9"/>
  <c r="W142" i="9"/>
  <c r="Q142" i="9"/>
  <c r="K142" i="9"/>
  <c r="I142" i="9"/>
  <c r="G142" i="9"/>
  <c r="E142" i="9" s="1"/>
  <c r="AO141" i="9"/>
  <c r="AI141" i="9"/>
  <c r="AC141" i="9"/>
  <c r="W141" i="9"/>
  <c r="Q141" i="9"/>
  <c r="K141" i="9"/>
  <c r="I141" i="9"/>
  <c r="E141" i="9" s="1"/>
  <c r="G141" i="9"/>
  <c r="AO140" i="9"/>
  <c r="AI140" i="9"/>
  <c r="AC140" i="9"/>
  <c r="W140" i="9"/>
  <c r="Q140" i="9"/>
  <c r="K140" i="9"/>
  <c r="I140" i="9"/>
  <c r="G140" i="9"/>
  <c r="AS139" i="9"/>
  <c r="AQ139" i="9"/>
  <c r="AO139" i="9"/>
  <c r="AM139" i="9"/>
  <c r="AK139" i="9"/>
  <c r="AI139" i="9" s="1"/>
  <c r="AG139" i="9"/>
  <c r="AC139" i="9" s="1"/>
  <c r="AE139" i="9"/>
  <c r="AA139" i="9"/>
  <c r="Y139" i="9"/>
  <c r="W139" i="9" s="1"/>
  <c r="U139" i="9"/>
  <c r="Q139" i="9" s="1"/>
  <c r="S139" i="9"/>
  <c r="O139" i="9"/>
  <c r="M139" i="9"/>
  <c r="K139" i="9" s="1"/>
  <c r="AO138" i="9"/>
  <c r="AI138" i="9"/>
  <c r="AC138" i="9"/>
  <c r="W138" i="9"/>
  <c r="Q138" i="9"/>
  <c r="K138" i="9"/>
  <c r="I138" i="9"/>
  <c r="G138" i="9"/>
  <c r="E138" i="9" s="1"/>
  <c r="AO137" i="9"/>
  <c r="AI137" i="9"/>
  <c r="AC137" i="9"/>
  <c r="W137" i="9"/>
  <c r="Q137" i="9"/>
  <c r="K137" i="9"/>
  <c r="I137" i="9"/>
  <c r="G137" i="9"/>
  <c r="E137" i="9"/>
  <c r="AO136" i="9"/>
  <c r="AI136" i="9"/>
  <c r="AC136" i="9"/>
  <c r="W136" i="9"/>
  <c r="Q136" i="9"/>
  <c r="K136" i="9"/>
  <c r="I136" i="9"/>
  <c r="G136" i="9"/>
  <c r="E136" i="9" s="1"/>
  <c r="AO135" i="9"/>
  <c r="AI135" i="9"/>
  <c r="AC135" i="9"/>
  <c r="W135" i="9"/>
  <c r="Q135" i="9"/>
  <c r="K135" i="9"/>
  <c r="I135" i="9"/>
  <c r="I134" i="9" s="1"/>
  <c r="G135" i="9"/>
  <c r="E135" i="9"/>
  <c r="AS134" i="9"/>
  <c r="AQ134" i="9"/>
  <c r="AO134" i="9" s="1"/>
  <c r="AM134" i="9"/>
  <c r="AI134" i="9" s="1"/>
  <c r="AK134" i="9"/>
  <c r="AG134" i="9"/>
  <c r="AE134" i="9"/>
  <c r="AC134" i="9" s="1"/>
  <c r="AA134" i="9"/>
  <c r="W134" i="9" s="1"/>
  <c r="Y134" i="9"/>
  <c r="U134" i="9"/>
  <c r="S134" i="9"/>
  <c r="Q134" i="9" s="1"/>
  <c r="O134" i="9"/>
  <c r="M134" i="9"/>
  <c r="K134" i="9"/>
  <c r="G134" i="9"/>
  <c r="E134" i="9" s="1"/>
  <c r="AO133" i="9"/>
  <c r="AI133" i="9"/>
  <c r="AC133" i="9"/>
  <c r="W133" i="9"/>
  <c r="Q133" i="9"/>
  <c r="K133" i="9"/>
  <c r="I133" i="9"/>
  <c r="E133" i="9" s="1"/>
  <c r="G133" i="9"/>
  <c r="AO132" i="9"/>
  <c r="AI132" i="9"/>
  <c r="AC132" i="9"/>
  <c r="W132" i="9"/>
  <c r="Q132" i="9"/>
  <c r="K132" i="9"/>
  <c r="I132" i="9"/>
  <c r="G132" i="9"/>
  <c r="E132" i="9" s="1"/>
  <c r="AO131" i="9"/>
  <c r="AI131" i="9"/>
  <c r="AC131" i="9"/>
  <c r="W131" i="9"/>
  <c r="Q131" i="9"/>
  <c r="K131" i="9"/>
  <c r="I131" i="9"/>
  <c r="E131" i="9" s="1"/>
  <c r="G131" i="9"/>
  <c r="AO130" i="9"/>
  <c r="AI130" i="9"/>
  <c r="AC130" i="9"/>
  <c r="W130" i="9"/>
  <c r="Q130" i="9"/>
  <c r="K130" i="9"/>
  <c r="I130" i="9"/>
  <c r="G130" i="9"/>
  <c r="E130" i="9" s="1"/>
  <c r="AO129" i="9"/>
  <c r="AI129" i="9"/>
  <c r="AC129" i="9"/>
  <c r="W129" i="9"/>
  <c r="Q129" i="9"/>
  <c r="K129" i="9"/>
  <c r="I129" i="9"/>
  <c r="G129" i="9"/>
  <c r="E129" i="9"/>
  <c r="AO128" i="9"/>
  <c r="AI128" i="9"/>
  <c r="AC128" i="9"/>
  <c r="W128" i="9"/>
  <c r="Q128" i="9"/>
  <c r="K128" i="9"/>
  <c r="I128" i="9"/>
  <c r="G128" i="9"/>
  <c r="E128" i="9" s="1"/>
  <c r="AO127" i="9"/>
  <c r="AI127" i="9"/>
  <c r="AC127" i="9"/>
  <c r="W127" i="9"/>
  <c r="Q127" i="9"/>
  <c r="K127" i="9"/>
  <c r="I127" i="9"/>
  <c r="I126" i="9" s="1"/>
  <c r="G127" i="9"/>
  <c r="E127" i="9"/>
  <c r="AS126" i="9"/>
  <c r="AQ126" i="9"/>
  <c r="AO126" i="9" s="1"/>
  <c r="AM126" i="9"/>
  <c r="AI126" i="9" s="1"/>
  <c r="AK126" i="9"/>
  <c r="AG126" i="9"/>
  <c r="AE126" i="9"/>
  <c r="AA126" i="9"/>
  <c r="W126" i="9" s="1"/>
  <c r="Y126" i="9"/>
  <c r="U126" i="9"/>
  <c r="S126" i="9"/>
  <c r="Q126" i="9" s="1"/>
  <c r="O126" i="9"/>
  <c r="M126" i="9"/>
  <c r="K126" i="9"/>
  <c r="G126" i="9"/>
  <c r="AO125" i="9"/>
  <c r="AI125" i="9"/>
  <c r="AC125" i="9"/>
  <c r="W125" i="9"/>
  <c r="Q125" i="9"/>
  <c r="K125" i="9"/>
  <c r="I125" i="9"/>
  <c r="G125" i="9"/>
  <c r="E125" i="9"/>
  <c r="AO124" i="9"/>
  <c r="AI124" i="9"/>
  <c r="AC124" i="9"/>
  <c r="W124" i="9"/>
  <c r="Q124" i="9"/>
  <c r="K124" i="9"/>
  <c r="I124" i="9"/>
  <c r="G124" i="9"/>
  <c r="E124" i="9"/>
  <c r="AO123" i="9"/>
  <c r="AI123" i="9"/>
  <c r="AC123" i="9"/>
  <c r="W123" i="9"/>
  <c r="Q123" i="9"/>
  <c r="K123" i="9"/>
  <c r="I123" i="9"/>
  <c r="G123" i="9"/>
  <c r="G120" i="9" s="1"/>
  <c r="AO122" i="9"/>
  <c r="AI122" i="9"/>
  <c r="AC122" i="9"/>
  <c r="W122" i="9"/>
  <c r="Q122" i="9"/>
  <c r="K122" i="9"/>
  <c r="I122" i="9"/>
  <c r="G122" i="9"/>
  <c r="AO121" i="9"/>
  <c r="AI121" i="9"/>
  <c r="AC121" i="9"/>
  <c r="W121" i="9"/>
  <c r="Q121" i="9"/>
  <c r="K121" i="9"/>
  <c r="I121" i="9"/>
  <c r="E121" i="9" s="1"/>
  <c r="G121" i="9"/>
  <c r="AS120" i="9"/>
  <c r="AQ120" i="9"/>
  <c r="AO120" i="9" s="1"/>
  <c r="AO119" i="9" s="1"/>
  <c r="AM120" i="9"/>
  <c r="AK120" i="9"/>
  <c r="AI120" i="9"/>
  <c r="AI119" i="9" s="1"/>
  <c r="AG120" i="9"/>
  <c r="AE120" i="9"/>
  <c r="AC120" i="9" s="1"/>
  <c r="AA120" i="9"/>
  <c r="W120" i="9" s="1"/>
  <c r="Y120" i="9"/>
  <c r="U120" i="9"/>
  <c r="S120" i="9"/>
  <c r="Q120" i="9" s="1"/>
  <c r="Q119" i="9" s="1"/>
  <c r="O120" i="9"/>
  <c r="M120" i="9"/>
  <c r="K120" i="9"/>
  <c r="K119" i="9" s="1"/>
  <c r="AS119" i="9"/>
  <c r="AM119" i="9"/>
  <c r="AK119" i="9"/>
  <c r="AG119" i="9"/>
  <c r="AE119" i="9"/>
  <c r="Y119" i="9"/>
  <c r="U119" i="9"/>
  <c r="O119" i="9"/>
  <c r="M119" i="9"/>
  <c r="AO118" i="9"/>
  <c r="AI118" i="9"/>
  <c r="AC118" i="9"/>
  <c r="W118" i="9"/>
  <c r="Q118" i="9"/>
  <c r="K118" i="9"/>
  <c r="I118" i="9"/>
  <c r="G118" i="9"/>
  <c r="E118" i="9" s="1"/>
  <c r="AO117" i="9"/>
  <c r="AI117" i="9"/>
  <c r="AC117" i="9"/>
  <c r="W117" i="9"/>
  <c r="Q117" i="9"/>
  <c r="K117" i="9"/>
  <c r="I117" i="9"/>
  <c r="E117" i="9" s="1"/>
  <c r="G117" i="9"/>
  <c r="AO116" i="9"/>
  <c r="AI116" i="9"/>
  <c r="AC116" i="9"/>
  <c r="W116" i="9"/>
  <c r="Q116" i="9"/>
  <c r="K116" i="9"/>
  <c r="I116" i="9"/>
  <c r="G116" i="9"/>
  <c r="E116" i="9"/>
  <c r="AO115" i="9"/>
  <c r="AI115" i="9"/>
  <c r="AC115" i="9"/>
  <c r="W115" i="9"/>
  <c r="Q115" i="9"/>
  <c r="K115" i="9"/>
  <c r="I115" i="9"/>
  <c r="G115" i="9"/>
  <c r="E115" i="9"/>
  <c r="AS114" i="9"/>
  <c r="AQ114" i="9"/>
  <c r="AO114" i="9"/>
  <c r="AM114" i="9"/>
  <c r="AI114" i="9" s="1"/>
  <c r="AK114" i="9"/>
  <c r="AG114" i="9"/>
  <c r="AE114" i="9"/>
  <c r="AC114" i="9" s="1"/>
  <c r="AA114" i="9"/>
  <c r="Y114" i="9"/>
  <c r="W114" i="9"/>
  <c r="U114" i="9"/>
  <c r="S114" i="9"/>
  <c r="Q114" i="9"/>
  <c r="O114" i="9"/>
  <c r="K114" i="9" s="1"/>
  <c r="M114" i="9"/>
  <c r="G114" i="9"/>
  <c r="AO113" i="9"/>
  <c r="AI113" i="9"/>
  <c r="AC113" i="9"/>
  <c r="W113" i="9"/>
  <c r="Q113" i="9"/>
  <c r="K113" i="9"/>
  <c r="I113" i="9"/>
  <c r="E113" i="9" s="1"/>
  <c r="G113" i="9"/>
  <c r="AO112" i="9"/>
  <c r="AI112" i="9"/>
  <c r="AC112" i="9"/>
  <c r="W112" i="9"/>
  <c r="Q112" i="9"/>
  <c r="K112" i="9"/>
  <c r="I112" i="9"/>
  <c r="G112" i="9"/>
  <c r="E112" i="9" s="1"/>
  <c r="AO111" i="9"/>
  <c r="AI111" i="9"/>
  <c r="AC111" i="9"/>
  <c r="W111" i="9"/>
  <c r="Q111" i="9"/>
  <c r="K111" i="9"/>
  <c r="I111" i="9"/>
  <c r="G111" i="9"/>
  <c r="E111" i="9"/>
  <c r="AO110" i="9"/>
  <c r="AI110" i="9"/>
  <c r="AC110" i="9"/>
  <c r="W110" i="9"/>
  <c r="Q110" i="9"/>
  <c r="K110" i="9"/>
  <c r="I110" i="9"/>
  <c r="G110" i="9"/>
  <c r="E110" i="9" s="1"/>
  <c r="AS109" i="9"/>
  <c r="AQ109" i="9"/>
  <c r="AO109" i="9"/>
  <c r="AM109" i="9"/>
  <c r="AK109" i="9"/>
  <c r="AI109" i="9"/>
  <c r="AG109" i="9"/>
  <c r="AC109" i="9" s="1"/>
  <c r="AE109" i="9"/>
  <c r="AA109" i="9"/>
  <c r="Y109" i="9"/>
  <c r="W109" i="9" s="1"/>
  <c r="U109" i="9"/>
  <c r="S109" i="9"/>
  <c r="Q109" i="9"/>
  <c r="O109" i="9"/>
  <c r="M109" i="9"/>
  <c r="K109" i="9"/>
  <c r="I109" i="9"/>
  <c r="AO108" i="9"/>
  <c r="AI108" i="9"/>
  <c r="AC108" i="9"/>
  <c r="W108" i="9"/>
  <c r="Q108" i="9"/>
  <c r="K108" i="9"/>
  <c r="I108" i="9"/>
  <c r="G108" i="9"/>
  <c r="E108" i="9" s="1"/>
  <c r="AO107" i="9"/>
  <c r="AI107" i="9"/>
  <c r="AC107" i="9"/>
  <c r="W107" i="9"/>
  <c r="Q107" i="9"/>
  <c r="K107" i="9"/>
  <c r="I107" i="9"/>
  <c r="G107" i="9"/>
  <c r="E107" i="9"/>
  <c r="AO106" i="9"/>
  <c r="AI106" i="9"/>
  <c r="AC106" i="9"/>
  <c r="W106" i="9"/>
  <c r="Q106" i="9"/>
  <c r="K106" i="9"/>
  <c r="I106" i="9"/>
  <c r="G106" i="9"/>
  <c r="E106" i="9" s="1"/>
  <c r="AO105" i="9"/>
  <c r="AI105" i="9"/>
  <c r="AC105" i="9"/>
  <c r="W105" i="9"/>
  <c r="Q105" i="9"/>
  <c r="K105" i="9"/>
  <c r="I105" i="9"/>
  <c r="E105" i="9" s="1"/>
  <c r="G105" i="9"/>
  <c r="AO104" i="9"/>
  <c r="AI104" i="9"/>
  <c r="AC104" i="9"/>
  <c r="W104" i="9"/>
  <c r="Q104" i="9"/>
  <c r="K104" i="9"/>
  <c r="I104" i="9"/>
  <c r="G104" i="9"/>
  <c r="E104" i="9"/>
  <c r="AO103" i="9"/>
  <c r="AI103" i="9"/>
  <c r="AC103" i="9"/>
  <c r="W103" i="9"/>
  <c r="Q103" i="9"/>
  <c r="K103" i="9"/>
  <c r="I103" i="9"/>
  <c r="G103" i="9"/>
  <c r="E103" i="9"/>
  <c r="AO102" i="9"/>
  <c r="AI102" i="9"/>
  <c r="AC102" i="9"/>
  <c r="W102" i="9"/>
  <c r="Q102" i="9"/>
  <c r="K102" i="9"/>
  <c r="I102" i="9"/>
  <c r="G102" i="9"/>
  <c r="E102" i="9" s="1"/>
  <c r="AS101" i="9"/>
  <c r="AQ101" i="9"/>
  <c r="AO101" i="9"/>
  <c r="AM101" i="9"/>
  <c r="AK101" i="9"/>
  <c r="AI101" i="9"/>
  <c r="AG101" i="9"/>
  <c r="AC101" i="9" s="1"/>
  <c r="AE101" i="9"/>
  <c r="AA101" i="9"/>
  <c r="Y101" i="9"/>
  <c r="Y94" i="9" s="1"/>
  <c r="U101" i="9"/>
  <c r="S101" i="9"/>
  <c r="Q101" i="9"/>
  <c r="O101" i="9"/>
  <c r="M101" i="9"/>
  <c r="K101" i="9"/>
  <c r="I101" i="9"/>
  <c r="AO100" i="9"/>
  <c r="AI100" i="9"/>
  <c r="AC100" i="9"/>
  <c r="W100" i="9"/>
  <c r="Q100" i="9"/>
  <c r="K100" i="9"/>
  <c r="I100" i="9"/>
  <c r="G100" i="9"/>
  <c r="E100" i="9"/>
  <c r="AO99" i="9"/>
  <c r="AI99" i="9"/>
  <c r="AC99" i="9"/>
  <c r="W99" i="9"/>
  <c r="Q99" i="9"/>
  <c r="K99" i="9"/>
  <c r="I99" i="9"/>
  <c r="G99" i="9"/>
  <c r="E99" i="9"/>
  <c r="AO98" i="9"/>
  <c r="AI98" i="9"/>
  <c r="AC98" i="9"/>
  <c r="W98" i="9"/>
  <c r="Q98" i="9"/>
  <c r="K98" i="9"/>
  <c r="I98" i="9"/>
  <c r="G98" i="9"/>
  <c r="G95" i="9" s="1"/>
  <c r="AO97" i="9"/>
  <c r="AI97" i="9"/>
  <c r="AC97" i="9"/>
  <c r="W97" i="9"/>
  <c r="Q97" i="9"/>
  <c r="K97" i="9"/>
  <c r="I97" i="9"/>
  <c r="E97" i="9" s="1"/>
  <c r="G97" i="9"/>
  <c r="AO96" i="9"/>
  <c r="AI96" i="9"/>
  <c r="AC96" i="9"/>
  <c r="W96" i="9"/>
  <c r="Q96" i="9"/>
  <c r="K96" i="9"/>
  <c r="I96" i="9"/>
  <c r="G96" i="9"/>
  <c r="E96" i="9"/>
  <c r="AS95" i="9"/>
  <c r="AO95" i="9" s="1"/>
  <c r="AO94" i="9" s="1"/>
  <c r="AQ95" i="9"/>
  <c r="AM95" i="9"/>
  <c r="AK95" i="9"/>
  <c r="AI95" i="9" s="1"/>
  <c r="AG95" i="9"/>
  <c r="AE95" i="9"/>
  <c r="AC95" i="9"/>
  <c r="AC94" i="9" s="1"/>
  <c r="AA95" i="9"/>
  <c r="Y95" i="9"/>
  <c r="W95" i="9"/>
  <c r="U95" i="9"/>
  <c r="Q95" i="9" s="1"/>
  <c r="Q94" i="9" s="1"/>
  <c r="S95" i="9"/>
  <c r="O95" i="9"/>
  <c r="M95" i="9"/>
  <c r="K95" i="9" s="1"/>
  <c r="AQ94" i="9"/>
  <c r="AM94" i="9"/>
  <c r="AE94" i="9"/>
  <c r="AA94" i="9"/>
  <c r="S94" i="9"/>
  <c r="O94" i="9"/>
  <c r="AO93" i="9"/>
  <c r="AI93" i="9"/>
  <c r="AC93" i="9"/>
  <c r="W93" i="9"/>
  <c r="Q93" i="9"/>
  <c r="K93" i="9"/>
  <c r="I93" i="9"/>
  <c r="E93" i="9" s="1"/>
  <c r="G93" i="9"/>
  <c r="AO92" i="9"/>
  <c r="AI92" i="9"/>
  <c r="AC92" i="9"/>
  <c r="W92" i="9"/>
  <c r="Q92" i="9"/>
  <c r="K92" i="9"/>
  <c r="I92" i="9"/>
  <c r="G92" i="9"/>
  <c r="E92" i="9" s="1"/>
  <c r="AO91" i="9"/>
  <c r="AI91" i="9"/>
  <c r="AC91" i="9"/>
  <c r="W91" i="9"/>
  <c r="Q91" i="9"/>
  <c r="K91" i="9"/>
  <c r="I91" i="9"/>
  <c r="G91" i="9"/>
  <c r="E91" i="9"/>
  <c r="AO90" i="9"/>
  <c r="AI90" i="9"/>
  <c r="AC90" i="9"/>
  <c r="W90" i="9"/>
  <c r="Q90" i="9"/>
  <c r="K90" i="9"/>
  <c r="I90" i="9"/>
  <c r="G90" i="9"/>
  <c r="E90" i="9" s="1"/>
  <c r="AS89" i="9"/>
  <c r="AQ89" i="9"/>
  <c r="AO89" i="9"/>
  <c r="AM89" i="9"/>
  <c r="AK89" i="9"/>
  <c r="AI89" i="9" s="1"/>
  <c r="AG89" i="9"/>
  <c r="AC89" i="9" s="1"/>
  <c r="AE89" i="9"/>
  <c r="AA89" i="9"/>
  <c r="Y89" i="9"/>
  <c r="W89" i="9" s="1"/>
  <c r="U89" i="9"/>
  <c r="S89" i="9"/>
  <c r="Q89" i="9"/>
  <c r="O89" i="9"/>
  <c r="M89" i="9"/>
  <c r="K89" i="9"/>
  <c r="I89" i="9"/>
  <c r="AO88" i="9"/>
  <c r="AI88" i="9"/>
  <c r="AC88" i="9"/>
  <c r="W88" i="9"/>
  <c r="Q88" i="9"/>
  <c r="K88" i="9"/>
  <c r="I88" i="9"/>
  <c r="G88" i="9"/>
  <c r="E88" i="9" s="1"/>
  <c r="AO87" i="9"/>
  <c r="AI87" i="9"/>
  <c r="AC87" i="9"/>
  <c r="W87" i="9"/>
  <c r="Q87" i="9"/>
  <c r="K87" i="9"/>
  <c r="I87" i="9"/>
  <c r="G87" i="9"/>
  <c r="E87" i="9"/>
  <c r="AO86" i="9"/>
  <c r="AI86" i="9"/>
  <c r="AC86" i="9"/>
  <c r="W86" i="9"/>
  <c r="Q86" i="9"/>
  <c r="K86" i="9"/>
  <c r="I86" i="9"/>
  <c r="G86" i="9"/>
  <c r="G84" i="9" s="1"/>
  <c r="AO85" i="9"/>
  <c r="AI85" i="9"/>
  <c r="AC85" i="9"/>
  <c r="W85" i="9"/>
  <c r="Q85" i="9"/>
  <c r="K85" i="9"/>
  <c r="I85" i="9"/>
  <c r="E85" i="9" s="1"/>
  <c r="G85" i="9"/>
  <c r="AS84" i="9"/>
  <c r="AQ84" i="9"/>
  <c r="AO84" i="9" s="1"/>
  <c r="AM84" i="9"/>
  <c r="AK84" i="9"/>
  <c r="AI84" i="9"/>
  <c r="AG84" i="9"/>
  <c r="AE84" i="9"/>
  <c r="AC84" i="9"/>
  <c r="AA84" i="9"/>
  <c r="W84" i="9" s="1"/>
  <c r="Y84" i="9"/>
  <c r="U84" i="9"/>
  <c r="S84" i="9"/>
  <c r="Q84" i="9" s="1"/>
  <c r="O84" i="9"/>
  <c r="M84" i="9"/>
  <c r="K84" i="9"/>
  <c r="AO83" i="9"/>
  <c r="AI83" i="9"/>
  <c r="AC83" i="9"/>
  <c r="W83" i="9"/>
  <c r="Q83" i="9"/>
  <c r="K83" i="9"/>
  <c r="I83" i="9"/>
  <c r="G83" i="9"/>
  <c r="E83" i="9"/>
  <c r="AO82" i="9"/>
  <c r="AI82" i="9"/>
  <c r="AC82" i="9"/>
  <c r="W82" i="9"/>
  <c r="Q82" i="9"/>
  <c r="K82" i="9"/>
  <c r="I82" i="9"/>
  <c r="G82" i="9"/>
  <c r="E82" i="9" s="1"/>
  <c r="AO81" i="9"/>
  <c r="AI81" i="9"/>
  <c r="AC81" i="9"/>
  <c r="W81" i="9"/>
  <c r="Q81" i="9"/>
  <c r="K81" i="9"/>
  <c r="I81" i="9"/>
  <c r="E81" i="9" s="1"/>
  <c r="G81" i="9"/>
  <c r="AO80" i="9"/>
  <c r="AI80" i="9"/>
  <c r="AC80" i="9"/>
  <c r="W80" i="9"/>
  <c r="Q80" i="9"/>
  <c r="K80" i="9"/>
  <c r="I80" i="9"/>
  <c r="G80" i="9"/>
  <c r="E80" i="9"/>
  <c r="AO79" i="9"/>
  <c r="AI79" i="9"/>
  <c r="AC79" i="9"/>
  <c r="W79" i="9"/>
  <c r="Q79" i="9"/>
  <c r="K79" i="9"/>
  <c r="I79" i="9"/>
  <c r="G79" i="9"/>
  <c r="E79" i="9"/>
  <c r="AO78" i="9"/>
  <c r="AI78" i="9"/>
  <c r="AC78" i="9"/>
  <c r="W78" i="9"/>
  <c r="Q78" i="9"/>
  <c r="K78" i="9"/>
  <c r="I78" i="9"/>
  <c r="G78" i="9"/>
  <c r="G76" i="9" s="1"/>
  <c r="AO77" i="9"/>
  <c r="AI77" i="9"/>
  <c r="AC77" i="9"/>
  <c r="W77" i="9"/>
  <c r="Q77" i="9"/>
  <c r="K77" i="9"/>
  <c r="I77" i="9"/>
  <c r="E77" i="9" s="1"/>
  <c r="G77" i="9"/>
  <c r="AS76" i="9"/>
  <c r="AQ76" i="9"/>
  <c r="AO76" i="9" s="1"/>
  <c r="AM76" i="9"/>
  <c r="AK76" i="9"/>
  <c r="AI76" i="9"/>
  <c r="AG76" i="9"/>
  <c r="AE76" i="9"/>
  <c r="AC76" i="9" s="1"/>
  <c r="AA76" i="9"/>
  <c r="W76" i="9" s="1"/>
  <c r="Y76" i="9"/>
  <c r="U76" i="9"/>
  <c r="S76" i="9"/>
  <c r="Q76" i="9" s="1"/>
  <c r="O76" i="9"/>
  <c r="M76" i="9"/>
  <c r="K76" i="9"/>
  <c r="AO75" i="9"/>
  <c r="AI75" i="9"/>
  <c r="AC75" i="9"/>
  <c r="W75" i="9"/>
  <c r="Q75" i="9"/>
  <c r="K75" i="9"/>
  <c r="I75" i="9"/>
  <c r="G75" i="9"/>
  <c r="E75" i="9"/>
  <c r="AO74" i="9"/>
  <c r="AI74" i="9"/>
  <c r="AC74" i="9"/>
  <c r="W74" i="9"/>
  <c r="Q74" i="9"/>
  <c r="K74" i="9"/>
  <c r="I74" i="9"/>
  <c r="G74" i="9"/>
  <c r="E74" i="9" s="1"/>
  <c r="AO73" i="9"/>
  <c r="AI73" i="9"/>
  <c r="AC73" i="9"/>
  <c r="W73" i="9"/>
  <c r="Q73" i="9"/>
  <c r="K73" i="9"/>
  <c r="I73" i="9"/>
  <c r="E73" i="9" s="1"/>
  <c r="G73" i="9"/>
  <c r="AO72" i="9"/>
  <c r="AI72" i="9"/>
  <c r="AC72" i="9"/>
  <c r="W72" i="9"/>
  <c r="Q72" i="9"/>
  <c r="K72" i="9"/>
  <c r="I72" i="9"/>
  <c r="G72" i="9"/>
  <c r="E72" i="9" s="1"/>
  <c r="AO71" i="9"/>
  <c r="AI71" i="9"/>
  <c r="AC71" i="9"/>
  <c r="W71" i="9"/>
  <c r="Q71" i="9"/>
  <c r="K71" i="9"/>
  <c r="I71" i="9"/>
  <c r="G71" i="9"/>
  <c r="E71" i="9"/>
  <c r="AS70" i="9"/>
  <c r="AQ70" i="9"/>
  <c r="AO70" i="9" s="1"/>
  <c r="AO69" i="9" s="1"/>
  <c r="AM70" i="9"/>
  <c r="AI70" i="9" s="1"/>
  <c r="AI69" i="9" s="1"/>
  <c r="AK70" i="9"/>
  <c r="AG70" i="9"/>
  <c r="AE70" i="9"/>
  <c r="AC70" i="9" s="1"/>
  <c r="AA70" i="9"/>
  <c r="Y70" i="9"/>
  <c r="W70" i="9"/>
  <c r="U70" i="9"/>
  <c r="S70" i="9"/>
  <c r="Q70" i="9" s="1"/>
  <c r="Q69" i="9" s="1"/>
  <c r="O70" i="9"/>
  <c r="K70" i="9" s="1"/>
  <c r="K69" i="9" s="1"/>
  <c r="M70" i="9"/>
  <c r="G70" i="9"/>
  <c r="AS69" i="9"/>
  <c r="AQ69" i="9"/>
  <c r="AK69" i="9"/>
  <c r="AG69" i="9"/>
  <c r="AA69" i="9"/>
  <c r="Y69" i="9"/>
  <c r="U69" i="9"/>
  <c r="S69" i="9"/>
  <c r="M69" i="9"/>
  <c r="AO68" i="9"/>
  <c r="AI68" i="9"/>
  <c r="AC68" i="9"/>
  <c r="W68" i="9"/>
  <c r="Q68" i="9"/>
  <c r="K68" i="9"/>
  <c r="I68" i="9"/>
  <c r="G68" i="9"/>
  <c r="E68" i="9" s="1"/>
  <c r="AO67" i="9"/>
  <c r="AI67" i="9"/>
  <c r="AC67" i="9"/>
  <c r="W67" i="9"/>
  <c r="Q67" i="9"/>
  <c r="K67" i="9"/>
  <c r="I67" i="9"/>
  <c r="G67" i="9"/>
  <c r="E67" i="9"/>
  <c r="AO66" i="9"/>
  <c r="AI66" i="9"/>
  <c r="AC66" i="9"/>
  <c r="W66" i="9"/>
  <c r="Q66" i="9"/>
  <c r="K66" i="9"/>
  <c r="I66" i="9"/>
  <c r="G66" i="9"/>
  <c r="G64" i="9" s="1"/>
  <c r="AO65" i="9"/>
  <c r="AI65" i="9"/>
  <c r="AC65" i="9"/>
  <c r="W65" i="9"/>
  <c r="Q65" i="9"/>
  <c r="K65" i="9"/>
  <c r="I65" i="9"/>
  <c r="E65" i="9" s="1"/>
  <c r="G65" i="9"/>
  <c r="AS64" i="9"/>
  <c r="AQ64" i="9"/>
  <c r="AO64" i="9" s="1"/>
  <c r="AM64" i="9"/>
  <c r="AK64" i="9"/>
  <c r="AI64" i="9"/>
  <c r="AG64" i="9"/>
  <c r="AE64" i="9"/>
  <c r="AC64" i="9" s="1"/>
  <c r="AA64" i="9"/>
  <c r="W64" i="9" s="1"/>
  <c r="Y64" i="9"/>
  <c r="U64" i="9"/>
  <c r="S64" i="9"/>
  <c r="Q64" i="9" s="1"/>
  <c r="O64" i="9"/>
  <c r="M64" i="9"/>
  <c r="K64" i="9"/>
  <c r="AO63" i="9"/>
  <c r="AI63" i="9"/>
  <c r="AC63" i="9"/>
  <c r="W63" i="9"/>
  <c r="Q63" i="9"/>
  <c r="K63" i="9"/>
  <c r="I63" i="9"/>
  <c r="G63" i="9"/>
  <c r="E63" i="9"/>
  <c r="AO62" i="9"/>
  <c r="AI62" i="9"/>
  <c r="AC62" i="9"/>
  <c r="W62" i="9"/>
  <c r="Q62" i="9"/>
  <c r="K62" i="9"/>
  <c r="I62" i="9"/>
  <c r="G62" i="9"/>
  <c r="E62" i="9" s="1"/>
  <c r="AO61" i="9"/>
  <c r="AI61" i="9"/>
  <c r="AC61" i="9"/>
  <c r="W61" i="9"/>
  <c r="Q61" i="9"/>
  <c r="K61" i="9"/>
  <c r="I61" i="9"/>
  <c r="E61" i="9" s="1"/>
  <c r="G61" i="9"/>
  <c r="AO60" i="9"/>
  <c r="AI60" i="9"/>
  <c r="AC60" i="9"/>
  <c r="W60" i="9"/>
  <c r="Q60" i="9"/>
  <c r="K60" i="9"/>
  <c r="I60" i="9"/>
  <c r="G60" i="9"/>
  <c r="E60" i="9" s="1"/>
  <c r="AS59" i="9"/>
  <c r="AO59" i="9" s="1"/>
  <c r="AQ59" i="9"/>
  <c r="AM59" i="9"/>
  <c r="AK59" i="9"/>
  <c r="AI59" i="9" s="1"/>
  <c r="AG59" i="9"/>
  <c r="AE59" i="9"/>
  <c r="AC59" i="9"/>
  <c r="AA59" i="9"/>
  <c r="Y59" i="9"/>
  <c r="W59" i="9"/>
  <c r="U59" i="9"/>
  <c r="Q59" i="9" s="1"/>
  <c r="S59" i="9"/>
  <c r="O59" i="9"/>
  <c r="M59" i="9"/>
  <c r="K59" i="9" s="1"/>
  <c r="G59" i="9"/>
  <c r="AO58" i="9"/>
  <c r="AI58" i="9"/>
  <c r="AC58" i="9"/>
  <c r="W58" i="9"/>
  <c r="Q58" i="9"/>
  <c r="K58" i="9"/>
  <c r="I58" i="9"/>
  <c r="G58" i="9"/>
  <c r="E58" i="9" s="1"/>
  <c r="AO57" i="9"/>
  <c r="AI57" i="9"/>
  <c r="AC57" i="9"/>
  <c r="W57" i="9"/>
  <c r="Q57" i="9"/>
  <c r="K57" i="9"/>
  <c r="I57" i="9"/>
  <c r="E57" i="9" s="1"/>
  <c r="G57" i="9"/>
  <c r="AO56" i="9"/>
  <c r="AI56" i="9"/>
  <c r="AC56" i="9"/>
  <c r="W56" i="9"/>
  <c r="Q56" i="9"/>
  <c r="K56" i="9"/>
  <c r="I56" i="9"/>
  <c r="G56" i="9"/>
  <c r="E56" i="9"/>
  <c r="AO55" i="9"/>
  <c r="AI55" i="9"/>
  <c r="AC55" i="9"/>
  <c r="W55" i="9"/>
  <c r="Q55" i="9"/>
  <c r="K55" i="9"/>
  <c r="I55" i="9"/>
  <c r="G55" i="9"/>
  <c r="E55" i="9"/>
  <c r="AO54" i="9"/>
  <c r="AI54" i="9"/>
  <c r="AC54" i="9"/>
  <c r="W54" i="9"/>
  <c r="Q54" i="9"/>
  <c r="K54" i="9"/>
  <c r="I54" i="9"/>
  <c r="G54" i="9"/>
  <c r="E54" i="9" s="1"/>
  <c r="AO53" i="9"/>
  <c r="AI53" i="9"/>
  <c r="AC53" i="9"/>
  <c r="W53" i="9"/>
  <c r="Q53" i="9"/>
  <c r="K53" i="9"/>
  <c r="I53" i="9"/>
  <c r="E53" i="9" s="1"/>
  <c r="G53" i="9"/>
  <c r="AO52" i="9"/>
  <c r="AI52" i="9"/>
  <c r="AC52" i="9"/>
  <c r="W52" i="9"/>
  <c r="Q52" i="9"/>
  <c r="K52" i="9"/>
  <c r="I52" i="9"/>
  <c r="G52" i="9"/>
  <c r="E52" i="9"/>
  <c r="AS51" i="9"/>
  <c r="AO51" i="9" s="1"/>
  <c r="AQ51" i="9"/>
  <c r="AM51" i="9"/>
  <c r="AK51" i="9"/>
  <c r="AI51" i="9" s="1"/>
  <c r="AG51" i="9"/>
  <c r="AE51" i="9"/>
  <c r="AC51" i="9"/>
  <c r="AA51" i="9"/>
  <c r="Y51" i="9"/>
  <c r="W51" i="9"/>
  <c r="U51" i="9"/>
  <c r="Q51" i="9" s="1"/>
  <c r="S51" i="9"/>
  <c r="O51" i="9"/>
  <c r="M51" i="9"/>
  <c r="K51" i="9" s="1"/>
  <c r="K44" i="9" s="1"/>
  <c r="G51" i="9"/>
  <c r="AO50" i="9"/>
  <c r="AI50" i="9"/>
  <c r="AC50" i="9"/>
  <c r="W50" i="9"/>
  <c r="Q50" i="9"/>
  <c r="K50" i="9"/>
  <c r="I50" i="9"/>
  <c r="G50" i="9"/>
  <c r="E50" i="9" s="1"/>
  <c r="AO49" i="9"/>
  <c r="AI49" i="9"/>
  <c r="AC49" i="9"/>
  <c r="W49" i="9"/>
  <c r="Q49" i="9"/>
  <c r="K49" i="9"/>
  <c r="I49" i="9"/>
  <c r="E49" i="9" s="1"/>
  <c r="G49" i="9"/>
  <c r="AO48" i="9"/>
  <c r="AI48" i="9"/>
  <c r="AC48" i="9"/>
  <c r="W48" i="9"/>
  <c r="Q48" i="9"/>
  <c r="K48" i="9"/>
  <c r="I48" i="9"/>
  <c r="G48" i="9"/>
  <c r="E48" i="9"/>
  <c r="AO47" i="9"/>
  <c r="AI47" i="9"/>
  <c r="AC47" i="9"/>
  <c r="W47" i="9"/>
  <c r="Q47" i="9"/>
  <c r="K47" i="9"/>
  <c r="I47" i="9"/>
  <c r="G47" i="9"/>
  <c r="E47" i="9"/>
  <c r="AO46" i="9"/>
  <c r="AI46" i="9"/>
  <c r="AC46" i="9"/>
  <c r="W46" i="9"/>
  <c r="Q46" i="9"/>
  <c r="K46" i="9"/>
  <c r="I46" i="9"/>
  <c r="G46" i="9"/>
  <c r="E46" i="9" s="1"/>
  <c r="AS45" i="9"/>
  <c r="AQ45" i="9"/>
  <c r="AO45" i="9"/>
  <c r="AO44" i="9" s="1"/>
  <c r="AM45" i="9"/>
  <c r="AK45" i="9"/>
  <c r="AI45" i="9"/>
  <c r="AG45" i="9"/>
  <c r="AC45" i="9" s="1"/>
  <c r="AE45" i="9"/>
  <c r="AA45" i="9"/>
  <c r="Y45" i="9"/>
  <c r="W45" i="9" s="1"/>
  <c r="W44" i="9" s="1"/>
  <c r="U45" i="9"/>
  <c r="S45" i="9"/>
  <c r="Q45" i="9"/>
  <c r="Q44" i="9" s="1"/>
  <c r="O45" i="9"/>
  <c r="M45" i="9"/>
  <c r="K45" i="9"/>
  <c r="I45" i="9"/>
  <c r="AS44" i="9"/>
  <c r="AQ44" i="9"/>
  <c r="AM44" i="9"/>
  <c r="AK44" i="9"/>
  <c r="AE44" i="9"/>
  <c r="AA44" i="9"/>
  <c r="U44" i="9"/>
  <c r="S44" i="9"/>
  <c r="O44" i="9"/>
  <c r="M44" i="9"/>
  <c r="AO43" i="9"/>
  <c r="AI43" i="9"/>
  <c r="AC43" i="9"/>
  <c r="W43" i="9"/>
  <c r="Q43" i="9"/>
  <c r="K43" i="9"/>
  <c r="I43" i="9"/>
  <c r="G43" i="9"/>
  <c r="E43" i="9"/>
  <c r="AO42" i="9"/>
  <c r="AI42" i="9"/>
  <c r="AC42" i="9"/>
  <c r="W42" i="9"/>
  <c r="Q42" i="9"/>
  <c r="K42" i="9"/>
  <c r="I42" i="9"/>
  <c r="G42" i="9"/>
  <c r="E42" i="9" s="1"/>
  <c r="AO41" i="9"/>
  <c r="AI41" i="9"/>
  <c r="AC41" i="9"/>
  <c r="W41" i="9"/>
  <c r="Q41" i="9"/>
  <c r="K41" i="9"/>
  <c r="I41" i="9"/>
  <c r="E41" i="9" s="1"/>
  <c r="G41" i="9"/>
  <c r="AO40" i="9"/>
  <c r="AI40" i="9"/>
  <c r="AC40" i="9"/>
  <c r="W40" i="9"/>
  <c r="Q40" i="9"/>
  <c r="K40" i="9"/>
  <c r="I40" i="9"/>
  <c r="G40" i="9"/>
  <c r="E40" i="9"/>
  <c r="AS39" i="9"/>
  <c r="AO39" i="9" s="1"/>
  <c r="AQ39" i="9"/>
  <c r="AM39" i="9"/>
  <c r="AK39" i="9"/>
  <c r="AI39" i="9" s="1"/>
  <c r="AG39" i="9"/>
  <c r="AE39" i="9"/>
  <c r="AC39" i="9"/>
  <c r="AA39" i="9"/>
  <c r="Y39" i="9"/>
  <c r="W39" i="9"/>
  <c r="U39" i="9"/>
  <c r="Q39" i="9" s="1"/>
  <c r="S39" i="9"/>
  <c r="O39" i="9"/>
  <c r="M39" i="9"/>
  <c r="K39" i="9" s="1"/>
  <c r="G39" i="9"/>
  <c r="AO38" i="9"/>
  <c r="AI38" i="9"/>
  <c r="AC38" i="9"/>
  <c r="W38" i="9"/>
  <c r="Q38" i="9"/>
  <c r="K38" i="9"/>
  <c r="I38" i="9"/>
  <c r="G38" i="9"/>
  <c r="E38" i="9" s="1"/>
  <c r="AO37" i="9"/>
  <c r="AI37" i="9"/>
  <c r="AC37" i="9"/>
  <c r="W37" i="9"/>
  <c r="Q37" i="9"/>
  <c r="K37" i="9"/>
  <c r="I37" i="9"/>
  <c r="E37" i="9" s="1"/>
  <c r="G37" i="9"/>
  <c r="AO36" i="9"/>
  <c r="AI36" i="9"/>
  <c r="AC36" i="9"/>
  <c r="W36" i="9"/>
  <c r="Q36" i="9"/>
  <c r="K36" i="9"/>
  <c r="I36" i="9"/>
  <c r="G36" i="9"/>
  <c r="E36" i="9"/>
  <c r="AO35" i="9"/>
  <c r="AI35" i="9"/>
  <c r="AC35" i="9"/>
  <c r="W35" i="9"/>
  <c r="Q35" i="9"/>
  <c r="K35" i="9"/>
  <c r="I35" i="9"/>
  <c r="G35" i="9"/>
  <c r="E35" i="9"/>
  <c r="AS34" i="9"/>
  <c r="AQ34" i="9"/>
  <c r="AO34" i="9"/>
  <c r="AM34" i="9"/>
  <c r="AI34" i="9" s="1"/>
  <c r="AK34" i="9"/>
  <c r="AG34" i="9"/>
  <c r="AE34" i="9"/>
  <c r="AC34" i="9" s="1"/>
  <c r="AA34" i="9"/>
  <c r="Y34" i="9"/>
  <c r="W34" i="9"/>
  <c r="U34" i="9"/>
  <c r="S34" i="9"/>
  <c r="Q34" i="9"/>
  <c r="O34" i="9"/>
  <c r="K34" i="9" s="1"/>
  <c r="M34" i="9"/>
  <c r="I34" i="9"/>
  <c r="G34" i="9"/>
  <c r="E34" i="9" s="1"/>
  <c r="AO33" i="9"/>
  <c r="AI33" i="9"/>
  <c r="AC33" i="9"/>
  <c r="W33" i="9"/>
  <c r="Q33" i="9"/>
  <c r="K33" i="9"/>
  <c r="I33" i="9"/>
  <c r="E33" i="9" s="1"/>
  <c r="G33" i="9"/>
  <c r="AO32" i="9"/>
  <c r="AI32" i="9"/>
  <c r="AC32" i="9"/>
  <c r="W32" i="9"/>
  <c r="Q32" i="9"/>
  <c r="K32" i="9"/>
  <c r="I32" i="9"/>
  <c r="G32" i="9"/>
  <c r="E32" i="9"/>
  <c r="AO31" i="9"/>
  <c r="AI31" i="9"/>
  <c r="AC31" i="9"/>
  <c r="W31" i="9"/>
  <c r="Q31" i="9"/>
  <c r="K31" i="9"/>
  <c r="I31" i="9"/>
  <c r="G31" i="9"/>
  <c r="E31" i="9"/>
  <c r="AO30" i="9"/>
  <c r="AI30" i="9"/>
  <c r="AC30" i="9"/>
  <c r="W30" i="9"/>
  <c r="Q30" i="9"/>
  <c r="K30" i="9"/>
  <c r="I30" i="9"/>
  <c r="G30" i="9"/>
  <c r="E30" i="9" s="1"/>
  <c r="AO29" i="9"/>
  <c r="AI29" i="9"/>
  <c r="AC29" i="9"/>
  <c r="W29" i="9"/>
  <c r="Q29" i="9"/>
  <c r="K29" i="9"/>
  <c r="I29" i="9"/>
  <c r="E29" i="9" s="1"/>
  <c r="G29" i="9"/>
  <c r="AO28" i="9"/>
  <c r="AI28" i="9"/>
  <c r="AC28" i="9"/>
  <c r="W28" i="9"/>
  <c r="Q28" i="9"/>
  <c r="K28" i="9"/>
  <c r="I28" i="9"/>
  <c r="G28" i="9"/>
  <c r="E28" i="9"/>
  <c r="AO27" i="9"/>
  <c r="AI27" i="9"/>
  <c r="AC27" i="9"/>
  <c r="W27" i="9"/>
  <c r="Q27" i="9"/>
  <c r="K27" i="9"/>
  <c r="I27" i="9"/>
  <c r="G27" i="9"/>
  <c r="E27" i="9"/>
  <c r="AS26" i="9"/>
  <c r="AQ26" i="9"/>
  <c r="AO26" i="9"/>
  <c r="AM26" i="9"/>
  <c r="AI26" i="9" s="1"/>
  <c r="AK26" i="9"/>
  <c r="AG26" i="9"/>
  <c r="AE26" i="9"/>
  <c r="AC26" i="9" s="1"/>
  <c r="AA26" i="9"/>
  <c r="Y26" i="9"/>
  <c r="W26" i="9"/>
  <c r="U26" i="9"/>
  <c r="S26" i="9"/>
  <c r="Q26" i="9"/>
  <c r="O26" i="9"/>
  <c r="K26" i="9" s="1"/>
  <c r="M26" i="9"/>
  <c r="I26" i="9"/>
  <c r="G26" i="9"/>
  <c r="E26" i="9" s="1"/>
  <c r="AO25" i="9"/>
  <c r="AI25" i="9"/>
  <c r="AC25" i="9"/>
  <c r="W25" i="9"/>
  <c r="Q25" i="9"/>
  <c r="K25" i="9"/>
  <c r="I25" i="9"/>
  <c r="E25" i="9" s="1"/>
  <c r="G25" i="9"/>
  <c r="AO24" i="9"/>
  <c r="AI24" i="9"/>
  <c r="AC24" i="9"/>
  <c r="W24" i="9"/>
  <c r="Q24" i="9"/>
  <c r="K24" i="9"/>
  <c r="I24" i="9"/>
  <c r="G24" i="9"/>
  <c r="E24" i="9"/>
  <c r="AO23" i="9"/>
  <c r="AI23" i="9"/>
  <c r="AC23" i="9"/>
  <c r="W23" i="9"/>
  <c r="Q23" i="9"/>
  <c r="K23" i="9"/>
  <c r="I23" i="9"/>
  <c r="G23" i="9"/>
  <c r="E23" i="9"/>
  <c r="AO22" i="9"/>
  <c r="AI22" i="9"/>
  <c r="AC22" i="9"/>
  <c r="W22" i="9"/>
  <c r="Q22" i="9"/>
  <c r="K22" i="9"/>
  <c r="I22" i="9"/>
  <c r="G22" i="9"/>
  <c r="G20" i="9" s="1"/>
  <c r="AO21" i="9"/>
  <c r="AI21" i="9"/>
  <c r="AC21" i="9"/>
  <c r="W21" i="9"/>
  <c r="Q21" i="9"/>
  <c r="K21" i="9"/>
  <c r="I21" i="9"/>
  <c r="E21" i="9" s="1"/>
  <c r="G21" i="9"/>
  <c r="AS20" i="9"/>
  <c r="AQ20" i="9"/>
  <c r="AO20" i="9" s="1"/>
  <c r="AO19" i="9" s="1"/>
  <c r="AM20" i="9"/>
  <c r="AK20" i="9"/>
  <c r="AI20" i="9"/>
  <c r="AG20" i="9"/>
  <c r="AE20" i="9"/>
  <c r="AC20" i="9"/>
  <c r="AA20" i="9"/>
  <c r="W20" i="9" s="1"/>
  <c r="W19" i="9" s="1"/>
  <c r="Y20" i="9"/>
  <c r="U20" i="9"/>
  <c r="S20" i="9"/>
  <c r="Q20" i="9" s="1"/>
  <c r="O20" i="9"/>
  <c r="M20" i="9"/>
  <c r="K20" i="9"/>
  <c r="K19" i="9" s="1"/>
  <c r="AS19" i="9"/>
  <c r="AM19" i="9"/>
  <c r="AK19" i="9"/>
  <c r="AG19" i="9"/>
  <c r="AE19" i="9"/>
  <c r="Y19" i="9"/>
  <c r="U19" i="9"/>
  <c r="O19" i="9"/>
  <c r="M19" i="9"/>
  <c r="I17" i="9"/>
  <c r="G17" i="9"/>
  <c r="E17" i="9"/>
  <c r="E15" i="9"/>
  <c r="E14" i="9"/>
  <c r="E13" i="9"/>
  <c r="E12" i="9"/>
  <c r="E11" i="9"/>
  <c r="E10" i="9"/>
  <c r="E9" i="9"/>
  <c r="E8" i="9"/>
  <c r="E7" i="9"/>
  <c r="E6" i="9"/>
  <c r="P27" i="7"/>
  <c r="M27" i="7"/>
  <c r="J27" i="7"/>
  <c r="G27" i="7"/>
  <c r="P26" i="7"/>
  <c r="M26" i="7"/>
  <c r="J26" i="7"/>
  <c r="G26" i="7"/>
  <c r="P25" i="7"/>
  <c r="M25" i="7"/>
  <c r="J25" i="7"/>
  <c r="G25" i="7"/>
  <c r="P24" i="7"/>
  <c r="M24" i="7"/>
  <c r="J24" i="7"/>
  <c r="G24" i="7"/>
  <c r="C24" i="7"/>
  <c r="P23" i="7"/>
  <c r="M23" i="7"/>
  <c r="J23" i="7"/>
  <c r="G23" i="7"/>
  <c r="C23" i="7"/>
  <c r="P22" i="7"/>
  <c r="M22" i="7"/>
  <c r="J22" i="7"/>
  <c r="G22" i="7"/>
  <c r="C22" i="7"/>
  <c r="P21" i="7"/>
  <c r="M21" i="7"/>
  <c r="J21" i="7"/>
  <c r="G21" i="7"/>
  <c r="C21" i="7"/>
  <c r="P20" i="7"/>
  <c r="M20" i="7"/>
  <c r="J20" i="7"/>
  <c r="G20" i="7"/>
  <c r="C20" i="7"/>
  <c r="P17" i="7"/>
  <c r="M17" i="7"/>
  <c r="J17" i="7"/>
  <c r="G17" i="7"/>
  <c r="P16" i="7"/>
  <c r="M16" i="7"/>
  <c r="J16" i="7"/>
  <c r="G16" i="7"/>
  <c r="P15" i="7"/>
  <c r="M15" i="7"/>
  <c r="J15" i="7"/>
  <c r="G15" i="7"/>
  <c r="P14" i="7"/>
  <c r="M14" i="7"/>
  <c r="J14" i="7"/>
  <c r="G14" i="7"/>
  <c r="P13" i="7"/>
  <c r="P12" i="7" s="1"/>
  <c r="M13" i="7"/>
  <c r="J13" i="7"/>
  <c r="G13" i="7"/>
  <c r="G12" i="7" s="1"/>
  <c r="R12" i="7"/>
  <c r="Q12" i="7"/>
  <c r="N12" i="7"/>
  <c r="M12" i="7"/>
  <c r="L12" i="7"/>
  <c r="K12" i="7"/>
  <c r="J12" i="7"/>
  <c r="I12" i="7"/>
  <c r="H12" i="7"/>
  <c r="F12" i="7"/>
  <c r="E12" i="7"/>
  <c r="D12" i="7"/>
  <c r="C12" i="7"/>
  <c r="R7" i="7"/>
  <c r="Q7" i="7"/>
  <c r="P7" i="7"/>
  <c r="N7" i="7"/>
  <c r="M7" i="7"/>
  <c r="L7" i="7"/>
  <c r="K7" i="7"/>
  <c r="J7" i="7"/>
  <c r="I7" i="7"/>
  <c r="H7" i="7"/>
  <c r="G7" i="7"/>
  <c r="F7" i="7"/>
  <c r="E7" i="7"/>
  <c r="D7" i="7"/>
  <c r="C7" i="7"/>
  <c r="AF104" i="6"/>
  <c r="AE104" i="6"/>
  <c r="AC104" i="6"/>
  <c r="AB104" i="6"/>
  <c r="X104" i="6"/>
  <c r="U104" i="6"/>
  <c r="R104" i="6"/>
  <c r="AD104" i="6" s="1"/>
  <c r="O104" i="6"/>
  <c r="L104" i="6"/>
  <c r="I104" i="6"/>
  <c r="F104" i="6"/>
  <c r="C104" i="6"/>
  <c r="AA104" i="6" s="1"/>
  <c r="Z103" i="6"/>
  <c r="Y103" i="6"/>
  <c r="X103" i="6" s="1"/>
  <c r="W103" i="6"/>
  <c r="V103" i="6"/>
  <c r="U103" i="6"/>
  <c r="T103" i="6"/>
  <c r="AF103" i="6" s="1"/>
  <c r="S103" i="6"/>
  <c r="AE103" i="6" s="1"/>
  <c r="R103" i="6"/>
  <c r="Q103" i="6"/>
  <c r="P103" i="6"/>
  <c r="O103" i="6" s="1"/>
  <c r="N103" i="6"/>
  <c r="M103" i="6"/>
  <c r="L103" i="6" s="1"/>
  <c r="K103" i="6"/>
  <c r="J103" i="6"/>
  <c r="I103" i="6" s="1"/>
  <c r="H103" i="6"/>
  <c r="AC103" i="6" s="1"/>
  <c r="G103" i="6"/>
  <c r="AB103" i="6" s="1"/>
  <c r="F103" i="6"/>
  <c r="E103" i="6"/>
  <c r="D103" i="6"/>
  <c r="C103" i="6" s="1"/>
  <c r="AF102" i="6"/>
  <c r="AE102" i="6"/>
  <c r="AC102" i="6"/>
  <c r="AB102" i="6"/>
  <c r="X102" i="6"/>
  <c r="U102" i="6"/>
  <c r="R102" i="6"/>
  <c r="AD102" i="6" s="1"/>
  <c r="O102" i="6"/>
  <c r="L102" i="6"/>
  <c r="I102" i="6"/>
  <c r="F102" i="6"/>
  <c r="AA102" i="6" s="1"/>
  <c r="C102" i="6"/>
  <c r="Z101" i="6"/>
  <c r="Y101" i="6"/>
  <c r="X101" i="6" s="1"/>
  <c r="W101" i="6"/>
  <c r="V101" i="6"/>
  <c r="U101" i="6" s="1"/>
  <c r="T101" i="6"/>
  <c r="AF101" i="6" s="1"/>
  <c r="S101" i="6"/>
  <c r="AE101" i="6" s="1"/>
  <c r="R101" i="6"/>
  <c r="Q101" i="6"/>
  <c r="O101" i="6" s="1"/>
  <c r="O95" i="6" s="1"/>
  <c r="P101" i="6"/>
  <c r="N101" i="6"/>
  <c r="M101" i="6"/>
  <c r="L101" i="6" s="1"/>
  <c r="K101" i="6"/>
  <c r="J101" i="6"/>
  <c r="I101" i="6" s="1"/>
  <c r="H101" i="6"/>
  <c r="AC101" i="6" s="1"/>
  <c r="G101" i="6"/>
  <c r="AB101" i="6" s="1"/>
  <c r="F101" i="6"/>
  <c r="AA101" i="6" s="1"/>
  <c r="E101" i="6"/>
  <c r="C101" i="6" s="1"/>
  <c r="C95" i="6" s="1"/>
  <c r="D101" i="6"/>
  <c r="AF100" i="6"/>
  <c r="AE100" i="6"/>
  <c r="AC100" i="6"/>
  <c r="AB100" i="6"/>
  <c r="X100" i="6"/>
  <c r="U100" i="6"/>
  <c r="R100" i="6"/>
  <c r="AD100" i="6" s="1"/>
  <c r="O100" i="6"/>
  <c r="L100" i="6"/>
  <c r="I100" i="6"/>
  <c r="F100" i="6"/>
  <c r="AA100" i="6" s="1"/>
  <c r="C100" i="6"/>
  <c r="AF99" i="6"/>
  <c r="AE99" i="6"/>
  <c r="AC99" i="6"/>
  <c r="AB99" i="6"/>
  <c r="X99" i="6"/>
  <c r="U99" i="6"/>
  <c r="R99" i="6"/>
  <c r="AD99" i="6" s="1"/>
  <c r="O99" i="6"/>
  <c r="L99" i="6"/>
  <c r="I99" i="6"/>
  <c r="F99" i="6"/>
  <c r="AA99" i="6" s="1"/>
  <c r="C99" i="6"/>
  <c r="Z98" i="6"/>
  <c r="X98" i="6" s="1"/>
  <c r="Y98" i="6"/>
  <c r="W98" i="6"/>
  <c r="V98" i="6"/>
  <c r="U98" i="6" s="1"/>
  <c r="T98" i="6"/>
  <c r="AF98" i="6" s="1"/>
  <c r="S98" i="6"/>
  <c r="AE98" i="6" s="1"/>
  <c r="R98" i="6"/>
  <c r="AD98" i="6" s="1"/>
  <c r="Q98" i="6"/>
  <c r="P98" i="6"/>
  <c r="O98" i="6"/>
  <c r="N98" i="6"/>
  <c r="L98" i="6" s="1"/>
  <c r="M98" i="6"/>
  <c r="K98" i="6"/>
  <c r="J98" i="6"/>
  <c r="I98" i="6" s="1"/>
  <c r="H98" i="6"/>
  <c r="AC98" i="6" s="1"/>
  <c r="G98" i="6"/>
  <c r="AB98" i="6" s="1"/>
  <c r="F98" i="6"/>
  <c r="AA98" i="6" s="1"/>
  <c r="E98" i="6"/>
  <c r="D98" i="6"/>
  <c r="C98" i="6"/>
  <c r="AF97" i="6"/>
  <c r="AE97" i="6"/>
  <c r="AC97" i="6"/>
  <c r="AB97" i="6"/>
  <c r="X97" i="6"/>
  <c r="U97" i="6"/>
  <c r="R97" i="6"/>
  <c r="AD97" i="6" s="1"/>
  <c r="O97" i="6"/>
  <c r="L97" i="6"/>
  <c r="I97" i="6"/>
  <c r="F97" i="6"/>
  <c r="AA97" i="6" s="1"/>
  <c r="C97" i="6"/>
  <c r="Z96" i="6"/>
  <c r="X96" i="6" s="1"/>
  <c r="X95" i="6" s="1"/>
  <c r="Y96" i="6"/>
  <c r="W96" i="6"/>
  <c r="V96" i="6"/>
  <c r="U96" i="6" s="1"/>
  <c r="T96" i="6"/>
  <c r="AF96" i="6" s="1"/>
  <c r="S96" i="6"/>
  <c r="AE96" i="6" s="1"/>
  <c r="R96" i="6"/>
  <c r="AD96" i="6" s="1"/>
  <c r="Q96" i="6"/>
  <c r="P96" i="6"/>
  <c r="O96" i="6"/>
  <c r="N96" i="6"/>
  <c r="L96" i="6" s="1"/>
  <c r="L95" i="6" s="1"/>
  <c r="M96" i="6"/>
  <c r="K96" i="6"/>
  <c r="J96" i="6"/>
  <c r="I96" i="6" s="1"/>
  <c r="I95" i="6" s="1"/>
  <c r="H96" i="6"/>
  <c r="AC96" i="6" s="1"/>
  <c r="G96" i="6"/>
  <c r="AB96" i="6" s="1"/>
  <c r="F96" i="6"/>
  <c r="AA96" i="6" s="1"/>
  <c r="E96" i="6"/>
  <c r="D96" i="6"/>
  <c r="C96" i="6"/>
  <c r="Z95" i="6"/>
  <c r="Y95" i="6"/>
  <c r="W95" i="6"/>
  <c r="V95" i="6"/>
  <c r="T95" i="6"/>
  <c r="AF95" i="6" s="1"/>
  <c r="S95" i="6"/>
  <c r="AE95" i="6" s="1"/>
  <c r="R95" i="6"/>
  <c r="AD95" i="6" s="1"/>
  <c r="Q95" i="6"/>
  <c r="P95" i="6"/>
  <c r="N95" i="6"/>
  <c r="M95" i="6"/>
  <c r="K95" i="6"/>
  <c r="J95" i="6"/>
  <c r="H95" i="6"/>
  <c r="AC95" i="6" s="1"/>
  <c r="G95" i="6"/>
  <c r="AB95" i="6" s="1"/>
  <c r="F95" i="6"/>
  <c r="E95" i="6"/>
  <c r="D95" i="6"/>
  <c r="AF94" i="6"/>
  <c r="AE94" i="6"/>
  <c r="AC94" i="6"/>
  <c r="AB94" i="6"/>
  <c r="X94" i="6"/>
  <c r="U94" i="6"/>
  <c r="R94" i="6"/>
  <c r="AD94" i="6" s="1"/>
  <c r="O94" i="6"/>
  <c r="L94" i="6"/>
  <c r="I94" i="6"/>
  <c r="F94" i="6"/>
  <c r="AA94" i="6" s="1"/>
  <c r="C94" i="6"/>
  <c r="Z93" i="6"/>
  <c r="X93" i="6" s="1"/>
  <c r="Y93" i="6"/>
  <c r="W93" i="6"/>
  <c r="V93" i="6"/>
  <c r="U93" i="6" s="1"/>
  <c r="T93" i="6"/>
  <c r="AF93" i="6" s="1"/>
  <c r="S93" i="6"/>
  <c r="AE93" i="6" s="1"/>
  <c r="R93" i="6"/>
  <c r="AD93" i="6" s="1"/>
  <c r="Q93" i="6"/>
  <c r="P93" i="6"/>
  <c r="O93" i="6" s="1"/>
  <c r="N93" i="6"/>
  <c r="L93" i="6" s="1"/>
  <c r="M93" i="6"/>
  <c r="K93" i="6"/>
  <c r="J93" i="6"/>
  <c r="I93" i="6" s="1"/>
  <c r="H93" i="6"/>
  <c r="AC93" i="6" s="1"/>
  <c r="G93" i="6"/>
  <c r="AB93" i="6" s="1"/>
  <c r="F93" i="6"/>
  <c r="AA93" i="6" s="1"/>
  <c r="E93" i="6"/>
  <c r="D93" i="6"/>
  <c r="C93" i="6" s="1"/>
  <c r="AF92" i="6"/>
  <c r="AE92" i="6"/>
  <c r="AC92" i="6"/>
  <c r="AB92" i="6"/>
  <c r="X92" i="6"/>
  <c r="U92" i="6"/>
  <c r="R92" i="6"/>
  <c r="AD92" i="6" s="1"/>
  <c r="O92" i="6"/>
  <c r="L92" i="6"/>
  <c r="I92" i="6"/>
  <c r="F92" i="6"/>
  <c r="AA92" i="6" s="1"/>
  <c r="C92" i="6"/>
  <c r="Z91" i="6"/>
  <c r="Y91" i="6"/>
  <c r="X91" i="6" s="1"/>
  <c r="W91" i="6"/>
  <c r="V91" i="6"/>
  <c r="U91" i="6" s="1"/>
  <c r="T91" i="6"/>
  <c r="AF91" i="6" s="1"/>
  <c r="S91" i="6"/>
  <c r="AE91" i="6" s="1"/>
  <c r="R91" i="6"/>
  <c r="AD91" i="6" s="1"/>
  <c r="Q91" i="6"/>
  <c r="P91" i="6"/>
  <c r="O91" i="6" s="1"/>
  <c r="N91" i="6"/>
  <c r="M91" i="6"/>
  <c r="L91" i="6" s="1"/>
  <c r="K91" i="6"/>
  <c r="J91" i="6"/>
  <c r="I91" i="6" s="1"/>
  <c r="H91" i="6"/>
  <c r="AC91" i="6" s="1"/>
  <c r="G91" i="6"/>
  <c r="AB91" i="6" s="1"/>
  <c r="F91" i="6"/>
  <c r="E91" i="6"/>
  <c r="D91" i="6"/>
  <c r="C91" i="6" s="1"/>
  <c r="AF90" i="6"/>
  <c r="AE90" i="6"/>
  <c r="AC90" i="6"/>
  <c r="AB90" i="6"/>
  <c r="X90" i="6"/>
  <c r="U90" i="6"/>
  <c r="R90" i="6"/>
  <c r="AD90" i="6" s="1"/>
  <c r="O90" i="6"/>
  <c r="L90" i="6"/>
  <c r="I90" i="6"/>
  <c r="F90" i="6"/>
  <c r="AA90" i="6" s="1"/>
  <c r="C90" i="6"/>
  <c r="AF89" i="6"/>
  <c r="AE89" i="6"/>
  <c r="AD89" i="6"/>
  <c r="AC89" i="6"/>
  <c r="AB89" i="6"/>
  <c r="X89" i="6"/>
  <c r="U89" i="6"/>
  <c r="R89" i="6"/>
  <c r="O89" i="6"/>
  <c r="L89" i="6"/>
  <c r="I89" i="6"/>
  <c r="F89" i="6"/>
  <c r="AA89" i="6" s="1"/>
  <c r="C89" i="6"/>
  <c r="Z88" i="6"/>
  <c r="Y88" i="6"/>
  <c r="X88" i="6"/>
  <c r="W88" i="6"/>
  <c r="V88" i="6"/>
  <c r="U88" i="6" s="1"/>
  <c r="T88" i="6"/>
  <c r="AF88" i="6" s="1"/>
  <c r="S88" i="6"/>
  <c r="AE88" i="6" s="1"/>
  <c r="Q88" i="6"/>
  <c r="P88" i="6"/>
  <c r="O88" i="6" s="1"/>
  <c r="N88" i="6"/>
  <c r="M88" i="6"/>
  <c r="L88" i="6"/>
  <c r="K88" i="6"/>
  <c r="J88" i="6"/>
  <c r="I88" i="6" s="1"/>
  <c r="H88" i="6"/>
  <c r="F88" i="6" s="1"/>
  <c r="G88" i="6"/>
  <c r="AB88" i="6" s="1"/>
  <c r="E88" i="6"/>
  <c r="D88" i="6"/>
  <c r="C88" i="6" s="1"/>
  <c r="C85" i="6" s="1"/>
  <c r="AF87" i="6"/>
  <c r="AE87" i="6"/>
  <c r="AC87" i="6"/>
  <c r="AB87" i="6"/>
  <c r="X87" i="6"/>
  <c r="U87" i="6"/>
  <c r="R87" i="6"/>
  <c r="AD87" i="6" s="1"/>
  <c r="O87" i="6"/>
  <c r="L87" i="6"/>
  <c r="I87" i="6"/>
  <c r="F87" i="6"/>
  <c r="AA87" i="6" s="1"/>
  <c r="C87" i="6"/>
  <c r="Z86" i="6"/>
  <c r="X86" i="6" s="1"/>
  <c r="X85" i="6" s="1"/>
  <c r="Y86" i="6"/>
  <c r="W86" i="6"/>
  <c r="V86" i="6"/>
  <c r="U86" i="6" s="1"/>
  <c r="U85" i="6" s="1"/>
  <c r="T86" i="6"/>
  <c r="AF86" i="6" s="1"/>
  <c r="S86" i="6"/>
  <c r="AE86" i="6" s="1"/>
  <c r="R86" i="6"/>
  <c r="AD86" i="6" s="1"/>
  <c r="Q86" i="6"/>
  <c r="P86" i="6"/>
  <c r="O86" i="6" s="1"/>
  <c r="O85" i="6" s="1"/>
  <c r="N86" i="6"/>
  <c r="L86" i="6" s="1"/>
  <c r="L85" i="6" s="1"/>
  <c r="M86" i="6"/>
  <c r="K86" i="6"/>
  <c r="J86" i="6"/>
  <c r="I86" i="6" s="1"/>
  <c r="I85" i="6" s="1"/>
  <c r="H86" i="6"/>
  <c r="AC86" i="6" s="1"/>
  <c r="G86" i="6"/>
  <c r="AB86" i="6" s="1"/>
  <c r="F86" i="6"/>
  <c r="AA86" i="6" s="1"/>
  <c r="C86" i="6"/>
  <c r="Z85" i="6"/>
  <c r="Y85" i="6"/>
  <c r="W85" i="6"/>
  <c r="V85" i="6"/>
  <c r="T85" i="6"/>
  <c r="AF85" i="6" s="1"/>
  <c r="S85" i="6"/>
  <c r="AE85" i="6" s="1"/>
  <c r="Q85" i="6"/>
  <c r="P85" i="6"/>
  <c r="N85" i="6"/>
  <c r="M85" i="6"/>
  <c r="K85" i="6"/>
  <c r="J85" i="6"/>
  <c r="H85" i="6"/>
  <c r="AC85" i="6" s="1"/>
  <c r="G85" i="6"/>
  <c r="AB85" i="6" s="1"/>
  <c r="E85" i="6"/>
  <c r="D85" i="6"/>
  <c r="AF84" i="6"/>
  <c r="AE84" i="6"/>
  <c r="AC84" i="6"/>
  <c r="AB84" i="6"/>
  <c r="X84" i="6"/>
  <c r="U84" i="6"/>
  <c r="R84" i="6"/>
  <c r="AD84" i="6" s="1"/>
  <c r="O84" i="6"/>
  <c r="L84" i="6"/>
  <c r="I84" i="6"/>
  <c r="F84" i="6"/>
  <c r="AA84" i="6" s="1"/>
  <c r="C84" i="6"/>
  <c r="AC83" i="6"/>
  <c r="AB83" i="6"/>
  <c r="Z83" i="6"/>
  <c r="X83" i="6" s="1"/>
  <c r="Y83" i="6"/>
  <c r="W83" i="6"/>
  <c r="V83" i="6"/>
  <c r="U83" i="6" s="1"/>
  <c r="T83" i="6"/>
  <c r="AF83" i="6" s="1"/>
  <c r="S83" i="6"/>
  <c r="AE83" i="6" s="1"/>
  <c r="R83" i="6"/>
  <c r="AD83" i="6" s="1"/>
  <c r="Q83" i="6"/>
  <c r="P83" i="6"/>
  <c r="O83" i="6"/>
  <c r="N83" i="6"/>
  <c r="L83" i="6" s="1"/>
  <c r="M83" i="6"/>
  <c r="K83" i="6"/>
  <c r="J83" i="6"/>
  <c r="I83" i="6" s="1"/>
  <c r="F83" i="6"/>
  <c r="AA83" i="6" s="1"/>
  <c r="C83" i="6"/>
  <c r="AF82" i="6"/>
  <c r="AE82" i="6"/>
  <c r="AC82" i="6"/>
  <c r="AB82" i="6"/>
  <c r="X82" i="6"/>
  <c r="U82" i="6"/>
  <c r="R82" i="6"/>
  <c r="AD82" i="6" s="1"/>
  <c r="O82" i="6"/>
  <c r="L82" i="6"/>
  <c r="I82" i="6"/>
  <c r="F82" i="6"/>
  <c r="AA82" i="6" s="1"/>
  <c r="C82" i="6"/>
  <c r="Z81" i="6"/>
  <c r="X81" i="6" s="1"/>
  <c r="Y81" i="6"/>
  <c r="W81" i="6"/>
  <c r="V81" i="6"/>
  <c r="U81" i="6" s="1"/>
  <c r="U75" i="6" s="1"/>
  <c r="T81" i="6"/>
  <c r="AF81" i="6" s="1"/>
  <c r="S81" i="6"/>
  <c r="AE81" i="6" s="1"/>
  <c r="R81" i="6"/>
  <c r="AD81" i="6" s="1"/>
  <c r="Q81" i="6"/>
  <c r="P81" i="6"/>
  <c r="O81" i="6"/>
  <c r="N81" i="6"/>
  <c r="L81" i="6" s="1"/>
  <c r="M81" i="6"/>
  <c r="K81" i="6"/>
  <c r="J81" i="6"/>
  <c r="I81" i="6" s="1"/>
  <c r="I75" i="6" s="1"/>
  <c r="H81" i="6"/>
  <c r="AC81" i="6" s="1"/>
  <c r="G81" i="6"/>
  <c r="AB81" i="6" s="1"/>
  <c r="F81" i="6"/>
  <c r="AA81" i="6" s="1"/>
  <c r="E81" i="6"/>
  <c r="D81" i="6"/>
  <c r="C81" i="6"/>
  <c r="AF80" i="6"/>
  <c r="AE80" i="6"/>
  <c r="AC80" i="6"/>
  <c r="AB80" i="6"/>
  <c r="X80" i="6"/>
  <c r="U80" i="6"/>
  <c r="R80" i="6"/>
  <c r="AD80" i="6" s="1"/>
  <c r="O80" i="6"/>
  <c r="L80" i="6"/>
  <c r="I80" i="6"/>
  <c r="F80" i="6"/>
  <c r="AA80" i="6" s="1"/>
  <c r="C80" i="6"/>
  <c r="AF79" i="6"/>
  <c r="AE79" i="6"/>
  <c r="AC79" i="6"/>
  <c r="AB79" i="6"/>
  <c r="X79" i="6"/>
  <c r="U79" i="6"/>
  <c r="R79" i="6"/>
  <c r="O79" i="6"/>
  <c r="L79" i="6"/>
  <c r="I79" i="6"/>
  <c r="F79" i="6"/>
  <c r="C79" i="6"/>
  <c r="AA79" i="6" s="1"/>
  <c r="Z78" i="6"/>
  <c r="Y78" i="6"/>
  <c r="X78" i="6"/>
  <c r="W78" i="6"/>
  <c r="V78" i="6"/>
  <c r="U78" i="6"/>
  <c r="T78" i="6"/>
  <c r="R78" i="6" s="1"/>
  <c r="S78" i="6"/>
  <c r="AE78" i="6" s="1"/>
  <c r="Q78" i="6"/>
  <c r="P78" i="6"/>
  <c r="O78" i="6" s="1"/>
  <c r="N78" i="6"/>
  <c r="M78" i="6"/>
  <c r="L78" i="6"/>
  <c r="K78" i="6"/>
  <c r="J78" i="6"/>
  <c r="I78" i="6"/>
  <c r="H78" i="6"/>
  <c r="F78" i="6" s="1"/>
  <c r="G78" i="6"/>
  <c r="E78" i="6"/>
  <c r="D78" i="6"/>
  <c r="AB78" i="6" s="1"/>
  <c r="AF77" i="6"/>
  <c r="AE77" i="6"/>
  <c r="AC77" i="6"/>
  <c r="AB77" i="6"/>
  <c r="X77" i="6"/>
  <c r="U77" i="6"/>
  <c r="R77" i="6"/>
  <c r="O77" i="6"/>
  <c r="L77" i="6"/>
  <c r="I77" i="6"/>
  <c r="F77" i="6"/>
  <c r="C77" i="6"/>
  <c r="AA77" i="6" s="1"/>
  <c r="AC76" i="6"/>
  <c r="Z76" i="6"/>
  <c r="Y76" i="6"/>
  <c r="X76" i="6" s="1"/>
  <c r="X75" i="6" s="1"/>
  <c r="W76" i="6"/>
  <c r="V76" i="6"/>
  <c r="U76" i="6"/>
  <c r="T76" i="6"/>
  <c r="R76" i="6" s="1"/>
  <c r="S76" i="6"/>
  <c r="AE76" i="6" s="1"/>
  <c r="Q76" i="6"/>
  <c r="P76" i="6"/>
  <c r="O76" i="6" s="1"/>
  <c r="O75" i="6" s="1"/>
  <c r="N76" i="6"/>
  <c r="M76" i="6"/>
  <c r="L76" i="6" s="1"/>
  <c r="K76" i="6"/>
  <c r="J76" i="6"/>
  <c r="I76" i="6"/>
  <c r="F76" i="6"/>
  <c r="AA76" i="6" s="1"/>
  <c r="E76" i="6"/>
  <c r="D76" i="6"/>
  <c r="AB76" i="6" s="1"/>
  <c r="C76" i="6"/>
  <c r="Z75" i="6"/>
  <c r="Y75" i="6"/>
  <c r="W75" i="6"/>
  <c r="V75" i="6"/>
  <c r="T75" i="6"/>
  <c r="AF75" i="6" s="1"/>
  <c r="S75" i="6"/>
  <c r="AE75" i="6" s="1"/>
  <c r="Q75" i="6"/>
  <c r="P75" i="6"/>
  <c r="N75" i="6"/>
  <c r="M75" i="6"/>
  <c r="K75" i="6"/>
  <c r="J75" i="6"/>
  <c r="H75" i="6"/>
  <c r="AC75" i="6" s="1"/>
  <c r="G75" i="6"/>
  <c r="E75" i="6"/>
  <c r="D75" i="6"/>
  <c r="AB75" i="6" s="1"/>
  <c r="X74" i="6"/>
  <c r="U74" i="6"/>
  <c r="R74" i="6"/>
  <c r="O74" i="6"/>
  <c r="L74" i="6"/>
  <c r="I74" i="6"/>
  <c r="F74" i="6"/>
  <c r="E74" i="6"/>
  <c r="AF74" i="6" s="1"/>
  <c r="D74" i="6"/>
  <c r="AB74" i="6" s="1"/>
  <c r="Z73" i="6"/>
  <c r="X73" i="6" s="1"/>
  <c r="Y73" i="6"/>
  <c r="W73" i="6"/>
  <c r="V73" i="6"/>
  <c r="U73" i="6" s="1"/>
  <c r="T73" i="6"/>
  <c r="S73" i="6"/>
  <c r="Q73" i="6"/>
  <c r="P73" i="6"/>
  <c r="O73" i="6"/>
  <c r="N73" i="6"/>
  <c r="L73" i="6" s="1"/>
  <c r="M73" i="6"/>
  <c r="K73" i="6"/>
  <c r="J73" i="6"/>
  <c r="I73" i="6" s="1"/>
  <c r="H73" i="6"/>
  <c r="G73" i="6"/>
  <c r="AF72" i="6"/>
  <c r="AC72" i="6"/>
  <c r="AB72" i="6"/>
  <c r="X72" i="6"/>
  <c r="U72" i="6"/>
  <c r="R72" i="6"/>
  <c r="AD72" i="6" s="1"/>
  <c r="O72" i="6"/>
  <c r="L72" i="6"/>
  <c r="I72" i="6"/>
  <c r="F72" i="6"/>
  <c r="AA72" i="6" s="1"/>
  <c r="E72" i="6"/>
  <c r="D72" i="6"/>
  <c r="AE72" i="6" s="1"/>
  <c r="C72" i="6"/>
  <c r="Z71" i="6"/>
  <c r="Y71" i="6"/>
  <c r="X71" i="6" s="1"/>
  <c r="W71" i="6"/>
  <c r="V71" i="6"/>
  <c r="U71" i="6"/>
  <c r="T71" i="6"/>
  <c r="R71" i="6" s="1"/>
  <c r="S71" i="6"/>
  <c r="AE71" i="6" s="1"/>
  <c r="Q71" i="6"/>
  <c r="P71" i="6"/>
  <c r="O71" i="6" s="1"/>
  <c r="N71" i="6"/>
  <c r="M71" i="6"/>
  <c r="L71" i="6" s="1"/>
  <c r="K71" i="6"/>
  <c r="J71" i="6"/>
  <c r="I71" i="6"/>
  <c r="H71" i="6"/>
  <c r="F71" i="6" s="1"/>
  <c r="G71" i="6"/>
  <c r="E71" i="6"/>
  <c r="D71" i="6"/>
  <c r="AB71" i="6" s="1"/>
  <c r="X70" i="6"/>
  <c r="U70" i="6"/>
  <c r="R70" i="6"/>
  <c r="O70" i="6"/>
  <c r="L70" i="6"/>
  <c r="I70" i="6"/>
  <c r="F70" i="6"/>
  <c r="E70" i="6"/>
  <c r="AF70" i="6" s="1"/>
  <c r="D70" i="6"/>
  <c r="AB70" i="6" s="1"/>
  <c r="X69" i="6"/>
  <c r="U69" i="6"/>
  <c r="R69" i="6"/>
  <c r="O69" i="6"/>
  <c r="L69" i="6"/>
  <c r="I69" i="6"/>
  <c r="F69" i="6"/>
  <c r="C69" i="6"/>
  <c r="X68" i="6"/>
  <c r="U68" i="6"/>
  <c r="R68" i="6"/>
  <c r="O68" i="6"/>
  <c r="L68" i="6"/>
  <c r="I68" i="6"/>
  <c r="F68" i="6"/>
  <c r="E68" i="6"/>
  <c r="D68" i="6"/>
  <c r="Z67" i="6"/>
  <c r="X67" i="6" s="1"/>
  <c r="Y67" i="6"/>
  <c r="W67" i="6"/>
  <c r="V67" i="6"/>
  <c r="U67" i="6" s="1"/>
  <c r="T67" i="6"/>
  <c r="S67" i="6"/>
  <c r="R67" i="6" s="1"/>
  <c r="Q67" i="6"/>
  <c r="P67" i="6"/>
  <c r="O67" i="6"/>
  <c r="N67" i="6"/>
  <c r="L67" i="6" s="1"/>
  <c r="M67" i="6"/>
  <c r="K67" i="6"/>
  <c r="J67" i="6"/>
  <c r="I67" i="6" s="1"/>
  <c r="H67" i="6"/>
  <c r="G67" i="6"/>
  <c r="F67" i="6"/>
  <c r="AF66" i="6"/>
  <c r="AC66" i="6"/>
  <c r="X66" i="6"/>
  <c r="U66" i="6"/>
  <c r="R66" i="6"/>
  <c r="O66" i="6"/>
  <c r="L66" i="6"/>
  <c r="I66" i="6"/>
  <c r="F66" i="6"/>
  <c r="E66" i="6"/>
  <c r="D66" i="6"/>
  <c r="AE66" i="6" s="1"/>
  <c r="AC65" i="6"/>
  <c r="Z65" i="6"/>
  <c r="Z64" i="6" s="1"/>
  <c r="Y65" i="6"/>
  <c r="X65" i="6"/>
  <c r="X64" i="6" s="1"/>
  <c r="W65" i="6"/>
  <c r="V65" i="6"/>
  <c r="V64" i="6" s="1"/>
  <c r="T65" i="6"/>
  <c r="AF65" i="6" s="1"/>
  <c r="S65" i="6"/>
  <c r="Q65" i="6"/>
  <c r="P65" i="6"/>
  <c r="O65" i="6" s="1"/>
  <c r="N65" i="6"/>
  <c r="M65" i="6"/>
  <c r="L65" i="6" s="1"/>
  <c r="L64" i="6" s="1"/>
  <c r="K65" i="6"/>
  <c r="J65" i="6"/>
  <c r="I65" i="6"/>
  <c r="H65" i="6"/>
  <c r="F65" i="6" s="1"/>
  <c r="G65" i="6"/>
  <c r="E65" i="6"/>
  <c r="Y64" i="6"/>
  <c r="W64" i="6"/>
  <c r="S64" i="6"/>
  <c r="Q64" i="6"/>
  <c r="O64" i="6"/>
  <c r="N64" i="6"/>
  <c r="M64" i="6"/>
  <c r="K64" i="6"/>
  <c r="I64" i="6"/>
  <c r="H64" i="6"/>
  <c r="G64" i="6"/>
  <c r="AE63" i="6"/>
  <c r="AC63" i="6"/>
  <c r="X63" i="6"/>
  <c r="U63" i="6"/>
  <c r="R63" i="6"/>
  <c r="O63" i="6"/>
  <c r="L63" i="6"/>
  <c r="I63" i="6"/>
  <c r="F63" i="6"/>
  <c r="E63" i="6"/>
  <c r="AF63" i="6" s="1"/>
  <c r="D63" i="6"/>
  <c r="AB63" i="6" s="1"/>
  <c r="C63" i="6"/>
  <c r="AA63" i="6" s="1"/>
  <c r="Z62" i="6"/>
  <c r="Y62" i="6"/>
  <c r="X62" i="6" s="1"/>
  <c r="W62" i="6"/>
  <c r="V62" i="6"/>
  <c r="U62" i="6"/>
  <c r="T62" i="6"/>
  <c r="AF62" i="6" s="1"/>
  <c r="S62" i="6"/>
  <c r="Q62" i="6"/>
  <c r="O62" i="6" s="1"/>
  <c r="P62" i="6"/>
  <c r="N62" i="6"/>
  <c r="M62" i="6"/>
  <c r="L62" i="6" s="1"/>
  <c r="K62" i="6"/>
  <c r="J62" i="6"/>
  <c r="I62" i="6"/>
  <c r="H62" i="6"/>
  <c r="G62" i="6"/>
  <c r="E62" i="6"/>
  <c r="AC62" i="6" s="1"/>
  <c r="AE61" i="6"/>
  <c r="AB61" i="6"/>
  <c r="X61" i="6"/>
  <c r="U61" i="6"/>
  <c r="R61" i="6"/>
  <c r="O61" i="6"/>
  <c r="L61" i="6"/>
  <c r="I61" i="6"/>
  <c r="F61" i="6"/>
  <c r="E61" i="6"/>
  <c r="AC61" i="6" s="1"/>
  <c r="D61" i="6"/>
  <c r="Z60" i="6"/>
  <c r="Y60" i="6"/>
  <c r="X60" i="6" s="1"/>
  <c r="W60" i="6"/>
  <c r="U60" i="6" s="1"/>
  <c r="V60" i="6"/>
  <c r="T60" i="6"/>
  <c r="S60" i="6"/>
  <c r="R60" i="6" s="1"/>
  <c r="Q60" i="6"/>
  <c r="P60" i="6"/>
  <c r="O60" i="6"/>
  <c r="N60" i="6"/>
  <c r="M60" i="6"/>
  <c r="L60" i="6" s="1"/>
  <c r="K60" i="6"/>
  <c r="I60" i="6" s="1"/>
  <c r="J60" i="6"/>
  <c r="H60" i="6"/>
  <c r="G60" i="6"/>
  <c r="F60" i="6" s="1"/>
  <c r="D60" i="6"/>
  <c r="AE59" i="6"/>
  <c r="AC59" i="6"/>
  <c r="X59" i="6"/>
  <c r="U59" i="6"/>
  <c r="R59" i="6"/>
  <c r="O59" i="6"/>
  <c r="L59" i="6"/>
  <c r="I59" i="6"/>
  <c r="F59" i="6"/>
  <c r="E59" i="6"/>
  <c r="AF59" i="6" s="1"/>
  <c r="D59" i="6"/>
  <c r="AB59" i="6" s="1"/>
  <c r="C59" i="6"/>
  <c r="AA59" i="6" s="1"/>
  <c r="X58" i="6"/>
  <c r="U58" i="6"/>
  <c r="R58" i="6"/>
  <c r="O58" i="6"/>
  <c r="L58" i="6"/>
  <c r="I58" i="6"/>
  <c r="F58" i="6"/>
  <c r="E58" i="6"/>
  <c r="C58" i="6" s="1"/>
  <c r="D58" i="6"/>
  <c r="AE57" i="6"/>
  <c r="AB57" i="6"/>
  <c r="X57" i="6"/>
  <c r="U57" i="6"/>
  <c r="R57" i="6"/>
  <c r="O57" i="6"/>
  <c r="L57" i="6"/>
  <c r="I57" i="6"/>
  <c r="F57" i="6"/>
  <c r="E57" i="6"/>
  <c r="AC57" i="6" s="1"/>
  <c r="D57" i="6"/>
  <c r="Z56" i="6"/>
  <c r="Y56" i="6"/>
  <c r="X56" i="6" s="1"/>
  <c r="W56" i="6"/>
  <c r="U56" i="6" s="1"/>
  <c r="V56" i="6"/>
  <c r="T56" i="6"/>
  <c r="S56" i="6"/>
  <c r="R56" i="6" s="1"/>
  <c r="Q56" i="6"/>
  <c r="P56" i="6"/>
  <c r="O56" i="6"/>
  <c r="N56" i="6"/>
  <c r="M56" i="6"/>
  <c r="L56" i="6" s="1"/>
  <c r="K56" i="6"/>
  <c r="I56" i="6" s="1"/>
  <c r="J56" i="6"/>
  <c r="H56" i="6"/>
  <c r="G56" i="6"/>
  <c r="F56" i="6" s="1"/>
  <c r="D56" i="6"/>
  <c r="AC55" i="6"/>
  <c r="X55" i="6"/>
  <c r="U55" i="6"/>
  <c r="R55" i="6"/>
  <c r="O55" i="6"/>
  <c r="L55" i="6"/>
  <c r="I55" i="6"/>
  <c r="F55" i="6"/>
  <c r="E55" i="6"/>
  <c r="AF55" i="6" s="1"/>
  <c r="Z54" i="6"/>
  <c r="Z53" i="6" s="1"/>
  <c r="Y54" i="6"/>
  <c r="X54" i="6" s="1"/>
  <c r="X53" i="6" s="1"/>
  <c r="W54" i="6"/>
  <c r="V54" i="6"/>
  <c r="V53" i="6" s="1"/>
  <c r="U54" i="6"/>
  <c r="U53" i="6" s="1"/>
  <c r="T54" i="6"/>
  <c r="AF54" i="6" s="1"/>
  <c r="S54" i="6"/>
  <c r="Q54" i="6"/>
  <c r="O54" i="6" s="1"/>
  <c r="O53" i="6" s="1"/>
  <c r="P54" i="6"/>
  <c r="N54" i="6"/>
  <c r="N53" i="6" s="1"/>
  <c r="M54" i="6"/>
  <c r="L54" i="6" s="1"/>
  <c r="K54" i="6"/>
  <c r="J54" i="6"/>
  <c r="J53" i="6" s="1"/>
  <c r="I54" i="6"/>
  <c r="I53" i="6" s="1"/>
  <c r="H54" i="6"/>
  <c r="G54" i="6"/>
  <c r="E54" i="6"/>
  <c r="W53" i="6"/>
  <c r="T53" i="6"/>
  <c r="S53" i="6"/>
  <c r="P53" i="6"/>
  <c r="K53" i="6"/>
  <c r="H53" i="6"/>
  <c r="G53" i="6"/>
  <c r="AC52" i="6"/>
  <c r="X52" i="6"/>
  <c r="U52" i="6"/>
  <c r="R52" i="6"/>
  <c r="O52" i="6"/>
  <c r="L52" i="6"/>
  <c r="I52" i="6"/>
  <c r="F52" i="6"/>
  <c r="E52" i="6"/>
  <c r="AF52" i="6" s="1"/>
  <c r="D52" i="6"/>
  <c r="AB52" i="6" s="1"/>
  <c r="C52" i="6"/>
  <c r="AA52" i="6" s="1"/>
  <c r="Z51" i="6"/>
  <c r="Y51" i="6"/>
  <c r="X51" i="6" s="1"/>
  <c r="W51" i="6"/>
  <c r="V51" i="6"/>
  <c r="U51" i="6"/>
  <c r="T51" i="6"/>
  <c r="AF51" i="6" s="1"/>
  <c r="S51" i="6"/>
  <c r="Q51" i="6"/>
  <c r="O51" i="6" s="1"/>
  <c r="P51" i="6"/>
  <c r="N51" i="6"/>
  <c r="M51" i="6"/>
  <c r="L51" i="6" s="1"/>
  <c r="K51" i="6"/>
  <c r="J51" i="6"/>
  <c r="I51" i="6"/>
  <c r="H51" i="6"/>
  <c r="G51" i="6"/>
  <c r="E51" i="6"/>
  <c r="AC51" i="6" s="1"/>
  <c r="AE50" i="6"/>
  <c r="AB50" i="6"/>
  <c r="X50" i="6"/>
  <c r="U50" i="6"/>
  <c r="R50" i="6"/>
  <c r="O50" i="6"/>
  <c r="L50" i="6"/>
  <c r="I50" i="6"/>
  <c r="F50" i="6"/>
  <c r="E50" i="6"/>
  <c r="AC50" i="6" s="1"/>
  <c r="D50" i="6"/>
  <c r="Z49" i="6"/>
  <c r="Y49" i="6"/>
  <c r="X49" i="6" s="1"/>
  <c r="W49" i="6"/>
  <c r="U49" i="6" s="1"/>
  <c r="V49" i="6"/>
  <c r="T49" i="6"/>
  <c r="S49" i="6"/>
  <c r="R49" i="6" s="1"/>
  <c r="Q49" i="6"/>
  <c r="P49" i="6"/>
  <c r="O49" i="6"/>
  <c r="N49" i="6"/>
  <c r="M49" i="6"/>
  <c r="L49" i="6" s="1"/>
  <c r="K49" i="6"/>
  <c r="I49" i="6" s="1"/>
  <c r="J49" i="6"/>
  <c r="H49" i="6"/>
  <c r="G49" i="6"/>
  <c r="F49" i="6" s="1"/>
  <c r="D49" i="6"/>
  <c r="AC48" i="6"/>
  <c r="X48" i="6"/>
  <c r="U48" i="6"/>
  <c r="R48" i="6"/>
  <c r="O48" i="6"/>
  <c r="L48" i="6"/>
  <c r="I48" i="6"/>
  <c r="F48" i="6"/>
  <c r="E48" i="6"/>
  <c r="AF48" i="6" s="1"/>
  <c r="D48" i="6"/>
  <c r="AB48" i="6" s="1"/>
  <c r="C48" i="6"/>
  <c r="X47" i="6"/>
  <c r="U47" i="6"/>
  <c r="R47" i="6"/>
  <c r="O47" i="6"/>
  <c r="L47" i="6"/>
  <c r="I47" i="6"/>
  <c r="F47" i="6"/>
  <c r="E47" i="6"/>
  <c r="C47" i="6" s="1"/>
  <c r="D47" i="6"/>
  <c r="AE46" i="6"/>
  <c r="AB46" i="6"/>
  <c r="X46" i="6"/>
  <c r="U46" i="6"/>
  <c r="R46" i="6"/>
  <c r="O46" i="6"/>
  <c r="L46" i="6"/>
  <c r="I46" i="6"/>
  <c r="F46" i="6"/>
  <c r="E46" i="6"/>
  <c r="D46" i="6"/>
  <c r="AE45" i="6"/>
  <c r="Z45" i="6"/>
  <c r="Y45" i="6"/>
  <c r="X45" i="6" s="1"/>
  <c r="W45" i="6"/>
  <c r="U45" i="6" s="1"/>
  <c r="V45" i="6"/>
  <c r="T45" i="6"/>
  <c r="S45" i="6"/>
  <c r="R45" i="6" s="1"/>
  <c r="Q45" i="6"/>
  <c r="P45" i="6"/>
  <c r="O45" i="6"/>
  <c r="N45" i="6"/>
  <c r="M45" i="6"/>
  <c r="L45" i="6" s="1"/>
  <c r="K45" i="6"/>
  <c r="I45" i="6" s="1"/>
  <c r="I42" i="6" s="1"/>
  <c r="J45" i="6"/>
  <c r="H45" i="6"/>
  <c r="G45" i="6"/>
  <c r="E45" i="6"/>
  <c r="C45" i="6" s="1"/>
  <c r="D45" i="6"/>
  <c r="X44" i="6"/>
  <c r="U44" i="6"/>
  <c r="R44" i="6"/>
  <c r="O44" i="6"/>
  <c r="L44" i="6"/>
  <c r="I44" i="6"/>
  <c r="F44" i="6"/>
  <c r="E44" i="6"/>
  <c r="AF44" i="6" s="1"/>
  <c r="D44" i="6"/>
  <c r="C44" i="6"/>
  <c r="AA44" i="6" s="1"/>
  <c r="Z43" i="6"/>
  <c r="Z42" i="6" s="1"/>
  <c r="Y43" i="6"/>
  <c r="X43" i="6" s="1"/>
  <c r="W43" i="6"/>
  <c r="W42" i="6" s="1"/>
  <c r="V43" i="6"/>
  <c r="V42" i="6" s="1"/>
  <c r="T43" i="6"/>
  <c r="S43" i="6"/>
  <c r="R43" i="6"/>
  <c r="Q43" i="6"/>
  <c r="P43" i="6"/>
  <c r="O43" i="6"/>
  <c r="N43" i="6"/>
  <c r="N42" i="6" s="1"/>
  <c r="M43" i="6"/>
  <c r="K43" i="6"/>
  <c r="J43" i="6"/>
  <c r="J42" i="6" s="1"/>
  <c r="I43" i="6"/>
  <c r="H43" i="6"/>
  <c r="G43" i="6"/>
  <c r="F43" i="6"/>
  <c r="E43" i="6"/>
  <c r="Y42" i="6"/>
  <c r="X42" i="6"/>
  <c r="T42" i="6"/>
  <c r="S42" i="6"/>
  <c r="Q42" i="6"/>
  <c r="P42" i="6"/>
  <c r="O42" i="6"/>
  <c r="M42" i="6"/>
  <c r="K42" i="6"/>
  <c r="H42" i="6"/>
  <c r="X41" i="6"/>
  <c r="U41" i="6"/>
  <c r="R41" i="6"/>
  <c r="O41" i="6"/>
  <c r="L41" i="6"/>
  <c r="I41" i="6"/>
  <c r="F41" i="6"/>
  <c r="E41" i="6"/>
  <c r="AF41" i="6" s="1"/>
  <c r="D41" i="6"/>
  <c r="AB41" i="6" s="1"/>
  <c r="AE40" i="6"/>
  <c r="Z40" i="6"/>
  <c r="Y40" i="6"/>
  <c r="X40" i="6" s="1"/>
  <c r="W40" i="6"/>
  <c r="V40" i="6"/>
  <c r="U40" i="6"/>
  <c r="T40" i="6"/>
  <c r="S40" i="6"/>
  <c r="R40" i="6"/>
  <c r="Q40" i="6"/>
  <c r="O40" i="6" s="1"/>
  <c r="P40" i="6"/>
  <c r="N40" i="6"/>
  <c r="M40" i="6"/>
  <c r="L40" i="6" s="1"/>
  <c r="K40" i="6"/>
  <c r="J40" i="6"/>
  <c r="I40" i="6"/>
  <c r="H40" i="6"/>
  <c r="AC40" i="6" s="1"/>
  <c r="G40" i="6"/>
  <c r="AB40" i="6" s="1"/>
  <c r="F40" i="6"/>
  <c r="AA40" i="6" s="1"/>
  <c r="E40" i="6"/>
  <c r="C40" i="6" s="1"/>
  <c r="AD40" i="6" s="1"/>
  <c r="D40" i="6"/>
  <c r="AE39" i="6"/>
  <c r="AB39" i="6"/>
  <c r="X39" i="6"/>
  <c r="U39" i="6"/>
  <c r="R39" i="6"/>
  <c r="O39" i="6"/>
  <c r="L39" i="6"/>
  <c r="I39" i="6"/>
  <c r="F39" i="6"/>
  <c r="E39" i="6"/>
  <c r="AC39" i="6" s="1"/>
  <c r="D39" i="6"/>
  <c r="Z38" i="6"/>
  <c r="Y38" i="6"/>
  <c r="X38" i="6"/>
  <c r="W38" i="6"/>
  <c r="U38" i="6" s="1"/>
  <c r="V38" i="6"/>
  <c r="T38" i="6"/>
  <c r="S38" i="6"/>
  <c r="R38" i="6" s="1"/>
  <c r="Q38" i="6"/>
  <c r="P38" i="6"/>
  <c r="O38" i="6"/>
  <c r="N38" i="6"/>
  <c r="M38" i="6"/>
  <c r="L38" i="6"/>
  <c r="K38" i="6"/>
  <c r="I38" i="6" s="1"/>
  <c r="J38" i="6"/>
  <c r="H38" i="6"/>
  <c r="G38" i="6"/>
  <c r="F38" i="6" s="1"/>
  <c r="D38" i="6"/>
  <c r="AC37" i="6"/>
  <c r="X37" i="6"/>
  <c r="U37" i="6"/>
  <c r="R37" i="6"/>
  <c r="O37" i="6"/>
  <c r="L37" i="6"/>
  <c r="I37" i="6"/>
  <c r="F37" i="6"/>
  <c r="E37" i="6"/>
  <c r="AF37" i="6" s="1"/>
  <c r="D37" i="6"/>
  <c r="AB37" i="6" s="1"/>
  <c r="C37" i="6"/>
  <c r="AA37" i="6" s="1"/>
  <c r="AC36" i="6"/>
  <c r="X36" i="6"/>
  <c r="U36" i="6"/>
  <c r="R36" i="6"/>
  <c r="O36" i="6"/>
  <c r="L36" i="6"/>
  <c r="I36" i="6"/>
  <c r="F36" i="6"/>
  <c r="E36" i="6"/>
  <c r="AF36" i="6" s="1"/>
  <c r="D36" i="6"/>
  <c r="AB36" i="6" s="1"/>
  <c r="C36" i="6"/>
  <c r="AA36" i="6" s="1"/>
  <c r="AC35" i="6"/>
  <c r="X35" i="6"/>
  <c r="U35" i="6"/>
  <c r="R35" i="6"/>
  <c r="O35" i="6"/>
  <c r="L35" i="6"/>
  <c r="I35" i="6"/>
  <c r="F35" i="6"/>
  <c r="E35" i="6"/>
  <c r="AF35" i="6" s="1"/>
  <c r="D35" i="6"/>
  <c r="AB35" i="6" s="1"/>
  <c r="C35" i="6"/>
  <c r="AA35" i="6" s="1"/>
  <c r="Z34" i="6"/>
  <c r="Y34" i="6"/>
  <c r="X34" i="6" s="1"/>
  <c r="W34" i="6"/>
  <c r="V34" i="6"/>
  <c r="U34" i="6"/>
  <c r="T34" i="6"/>
  <c r="AF34" i="6" s="1"/>
  <c r="S34" i="6"/>
  <c r="R34" i="6"/>
  <c r="Q34" i="6"/>
  <c r="O34" i="6" s="1"/>
  <c r="P34" i="6"/>
  <c r="N34" i="6"/>
  <c r="M34" i="6"/>
  <c r="L34" i="6" s="1"/>
  <c r="K34" i="6"/>
  <c r="J34" i="6"/>
  <c r="I34" i="6"/>
  <c r="H34" i="6"/>
  <c r="G34" i="6"/>
  <c r="F34" i="6"/>
  <c r="E34" i="6"/>
  <c r="AC34" i="6" s="1"/>
  <c r="AE33" i="6"/>
  <c r="AB33" i="6"/>
  <c r="X33" i="6"/>
  <c r="U33" i="6"/>
  <c r="R33" i="6"/>
  <c r="O33" i="6"/>
  <c r="L33" i="6"/>
  <c r="I33" i="6"/>
  <c r="F33" i="6"/>
  <c r="E33" i="6"/>
  <c r="AC33" i="6" s="1"/>
  <c r="D33" i="6"/>
  <c r="Z32" i="6"/>
  <c r="Y32" i="6"/>
  <c r="X32" i="6"/>
  <c r="X31" i="6" s="1"/>
  <c r="W32" i="6"/>
  <c r="U32" i="6" s="1"/>
  <c r="U31" i="6" s="1"/>
  <c r="V32" i="6"/>
  <c r="T32" i="6"/>
  <c r="T31" i="6" s="1"/>
  <c r="S32" i="6"/>
  <c r="R32" i="6" s="1"/>
  <c r="Q32" i="6"/>
  <c r="P32" i="6"/>
  <c r="P31" i="6" s="1"/>
  <c r="O32" i="6"/>
  <c r="O31" i="6" s="1"/>
  <c r="N32" i="6"/>
  <c r="M32" i="6"/>
  <c r="L32" i="6"/>
  <c r="L31" i="6" s="1"/>
  <c r="K32" i="6"/>
  <c r="I32" i="6" s="1"/>
  <c r="I31" i="6" s="1"/>
  <c r="J32" i="6"/>
  <c r="H32" i="6"/>
  <c r="H31" i="6" s="1"/>
  <c r="G32" i="6"/>
  <c r="F32" i="6" s="1"/>
  <c r="D32" i="6"/>
  <c r="Z31" i="6"/>
  <c r="Y31" i="6"/>
  <c r="V31" i="6"/>
  <c r="Q31" i="6"/>
  <c r="N31" i="6"/>
  <c r="M31" i="6"/>
  <c r="J31" i="6"/>
  <c r="AE30" i="6"/>
  <c r="AB30" i="6"/>
  <c r="X30" i="6"/>
  <c r="U30" i="6"/>
  <c r="R30" i="6"/>
  <c r="O30" i="6"/>
  <c r="L30" i="6"/>
  <c r="I30" i="6"/>
  <c r="F30" i="6"/>
  <c r="E30" i="6"/>
  <c r="AC30" i="6" s="1"/>
  <c r="D30" i="6"/>
  <c r="Z29" i="6"/>
  <c r="Y29" i="6"/>
  <c r="X29" i="6"/>
  <c r="W29" i="6"/>
  <c r="U29" i="6" s="1"/>
  <c r="V29" i="6"/>
  <c r="T29" i="6"/>
  <c r="S29" i="6"/>
  <c r="R29" i="6" s="1"/>
  <c r="Q29" i="6"/>
  <c r="P29" i="6"/>
  <c r="O29" i="6" s="1"/>
  <c r="N29" i="6"/>
  <c r="M29" i="6"/>
  <c r="L29" i="6"/>
  <c r="K29" i="6"/>
  <c r="I29" i="6" s="1"/>
  <c r="J29" i="6"/>
  <c r="H29" i="6"/>
  <c r="G29" i="6"/>
  <c r="F29" i="6" s="1"/>
  <c r="D29" i="6"/>
  <c r="AC28" i="6"/>
  <c r="X28" i="6"/>
  <c r="U28" i="6"/>
  <c r="R28" i="6"/>
  <c r="O28" i="6"/>
  <c r="L28" i="6"/>
  <c r="I28" i="6"/>
  <c r="F28" i="6"/>
  <c r="E28" i="6"/>
  <c r="AF28" i="6" s="1"/>
  <c r="D28" i="6"/>
  <c r="AB28" i="6" s="1"/>
  <c r="Z27" i="6"/>
  <c r="Y27" i="6"/>
  <c r="X27" i="6" s="1"/>
  <c r="W27" i="6"/>
  <c r="V27" i="6"/>
  <c r="U27" i="6" s="1"/>
  <c r="T27" i="6"/>
  <c r="AF27" i="6" s="1"/>
  <c r="S27" i="6"/>
  <c r="R27" i="6"/>
  <c r="Q27" i="6"/>
  <c r="O27" i="6" s="1"/>
  <c r="P27" i="6"/>
  <c r="N27" i="6"/>
  <c r="M27" i="6"/>
  <c r="L27" i="6" s="1"/>
  <c r="K27" i="6"/>
  <c r="J27" i="6"/>
  <c r="I27" i="6" s="1"/>
  <c r="H27" i="6"/>
  <c r="G27" i="6"/>
  <c r="F27" i="6"/>
  <c r="E27" i="6"/>
  <c r="AC27" i="6" s="1"/>
  <c r="AF26" i="6"/>
  <c r="AE26" i="6"/>
  <c r="AB26" i="6"/>
  <c r="X26" i="6"/>
  <c r="U26" i="6"/>
  <c r="R26" i="6"/>
  <c r="O26" i="6"/>
  <c r="L26" i="6"/>
  <c r="I26" i="6"/>
  <c r="F26" i="6"/>
  <c r="E26" i="6"/>
  <c r="AC26" i="6" s="1"/>
  <c r="D26" i="6"/>
  <c r="AF25" i="6"/>
  <c r="AE25" i="6"/>
  <c r="AB25" i="6"/>
  <c r="X25" i="6"/>
  <c r="U25" i="6"/>
  <c r="R25" i="6"/>
  <c r="O25" i="6"/>
  <c r="L25" i="6"/>
  <c r="I25" i="6"/>
  <c r="F25" i="6"/>
  <c r="E25" i="6"/>
  <c r="AC25" i="6" s="1"/>
  <c r="D25" i="6"/>
  <c r="AF24" i="6"/>
  <c r="AE24" i="6"/>
  <c r="AB24" i="6"/>
  <c r="X24" i="6"/>
  <c r="U24" i="6"/>
  <c r="R24" i="6"/>
  <c r="O24" i="6"/>
  <c r="L24" i="6"/>
  <c r="I24" i="6"/>
  <c r="F24" i="6"/>
  <c r="E24" i="6"/>
  <c r="AC24" i="6" s="1"/>
  <c r="D24" i="6"/>
  <c r="Z23" i="6"/>
  <c r="Y23" i="6"/>
  <c r="X23" i="6"/>
  <c r="W23" i="6"/>
  <c r="U23" i="6" s="1"/>
  <c r="V23" i="6"/>
  <c r="T23" i="6"/>
  <c r="S23" i="6"/>
  <c r="Q23" i="6"/>
  <c r="P23" i="6"/>
  <c r="O23" i="6" s="1"/>
  <c r="N23" i="6"/>
  <c r="M23" i="6"/>
  <c r="L23" i="6"/>
  <c r="K23" i="6"/>
  <c r="I23" i="6" s="1"/>
  <c r="J23" i="6"/>
  <c r="H23" i="6"/>
  <c r="G23" i="6"/>
  <c r="D23" i="6"/>
  <c r="AC22" i="6"/>
  <c r="X22" i="6"/>
  <c r="U22" i="6"/>
  <c r="R22" i="6"/>
  <c r="O22" i="6"/>
  <c r="L22" i="6"/>
  <c r="I22" i="6"/>
  <c r="F22" i="6"/>
  <c r="E22" i="6"/>
  <c r="AF22" i="6" s="1"/>
  <c r="D22" i="6"/>
  <c r="C22" i="6" s="1"/>
  <c r="Z21" i="6"/>
  <c r="Z20" i="6" s="1"/>
  <c r="Y21" i="6"/>
  <c r="W21" i="6"/>
  <c r="V21" i="6"/>
  <c r="V20" i="6" s="1"/>
  <c r="T21" i="6"/>
  <c r="S21" i="6"/>
  <c r="R21" i="6"/>
  <c r="Q21" i="6"/>
  <c r="P21" i="6"/>
  <c r="N21" i="6"/>
  <c r="N20" i="6" s="1"/>
  <c r="M21" i="6"/>
  <c r="K21" i="6"/>
  <c r="J21" i="6"/>
  <c r="J20" i="6" s="1"/>
  <c r="I21" i="6"/>
  <c r="I20" i="6" s="1"/>
  <c r="H21" i="6"/>
  <c r="G21" i="6"/>
  <c r="F21" i="6"/>
  <c r="E21" i="6"/>
  <c r="AC21" i="6" s="1"/>
  <c r="W20" i="6"/>
  <c r="T20" i="6"/>
  <c r="S20" i="6"/>
  <c r="P20" i="6"/>
  <c r="K20" i="6"/>
  <c r="H20" i="6"/>
  <c r="G20" i="6"/>
  <c r="AF19" i="6"/>
  <c r="AE19" i="6"/>
  <c r="AD19" i="6"/>
  <c r="AC19" i="6"/>
  <c r="AB19" i="6"/>
  <c r="AA19" i="6"/>
  <c r="AF18" i="6"/>
  <c r="AE18" i="6"/>
  <c r="AD18" i="6"/>
  <c r="AC18" i="6"/>
  <c r="AB18" i="6"/>
  <c r="AA18" i="6"/>
  <c r="U16" i="6"/>
  <c r="F16" i="6"/>
  <c r="E16" i="6"/>
  <c r="D16" i="6"/>
  <c r="C16" i="6"/>
  <c r="U15" i="6"/>
  <c r="R15" i="6"/>
  <c r="R12" i="6" s="1"/>
  <c r="F15" i="6"/>
  <c r="E15" i="6"/>
  <c r="D15" i="6"/>
  <c r="C15" i="6"/>
  <c r="U14" i="6"/>
  <c r="C14" i="6" s="1"/>
  <c r="R14" i="6"/>
  <c r="F14" i="6"/>
  <c r="E14" i="6"/>
  <c r="D14" i="6"/>
  <c r="U13" i="6"/>
  <c r="L13" i="6"/>
  <c r="F13" i="6"/>
  <c r="F12" i="6" s="1"/>
  <c r="E13" i="6"/>
  <c r="D13" i="6"/>
  <c r="C13" i="6"/>
  <c r="Z12" i="6"/>
  <c r="Y12" i="6"/>
  <c r="X12" i="6"/>
  <c r="W12" i="6"/>
  <c r="V12" i="6"/>
  <c r="U12" i="6"/>
  <c r="T12" i="6"/>
  <c r="AF12" i="6" s="1"/>
  <c r="S12" i="6"/>
  <c r="AE12" i="6" s="1"/>
  <c r="Q12" i="6"/>
  <c r="P12" i="6"/>
  <c r="O12" i="6"/>
  <c r="N12" i="6"/>
  <c r="M12" i="6"/>
  <c r="L12" i="6"/>
  <c r="K12" i="6"/>
  <c r="J12" i="6"/>
  <c r="I12" i="6"/>
  <c r="H12" i="6"/>
  <c r="AC12" i="6" s="1"/>
  <c r="G12" i="6"/>
  <c r="E12" i="6"/>
  <c r="D12" i="6"/>
  <c r="AB12" i="6" s="1"/>
  <c r="AE11" i="6"/>
  <c r="AD11" i="6"/>
  <c r="AB11" i="6"/>
  <c r="AA11" i="6"/>
  <c r="T11" i="6"/>
  <c r="AF11" i="6" s="1"/>
  <c r="H11" i="6"/>
  <c r="AC11" i="6" s="1"/>
  <c r="E11" i="6"/>
  <c r="AE10" i="6"/>
  <c r="AD10" i="6"/>
  <c r="AB10" i="6"/>
  <c r="AA10" i="6"/>
  <c r="W10" i="6"/>
  <c r="T10" i="6"/>
  <c r="H10" i="6"/>
  <c r="AC10" i="6" s="1"/>
  <c r="E10" i="6"/>
  <c r="AF10" i="6" s="1"/>
  <c r="AE9" i="6"/>
  <c r="AD9" i="6"/>
  <c r="AB9" i="6"/>
  <c r="AA9" i="6"/>
  <c r="W9" i="6"/>
  <c r="T9" i="6"/>
  <c r="AF9" i="6" s="1"/>
  <c r="Q9" i="6"/>
  <c r="H9" i="6"/>
  <c r="E9" i="6"/>
  <c r="AC9" i="6" s="1"/>
  <c r="AE8" i="6"/>
  <c r="AD8" i="6"/>
  <c r="AC8" i="6"/>
  <c r="AB8" i="6"/>
  <c r="AA8" i="6"/>
  <c r="W8" i="6"/>
  <c r="T8" i="6"/>
  <c r="AF8" i="6" s="1"/>
  <c r="N8" i="6"/>
  <c r="N7" i="6" s="1"/>
  <c r="H8" i="6"/>
  <c r="E8" i="6"/>
  <c r="Z7" i="6"/>
  <c r="Y7" i="6"/>
  <c r="X7" i="6"/>
  <c r="W7" i="6"/>
  <c r="V7" i="6"/>
  <c r="U7" i="6"/>
  <c r="T7" i="6"/>
  <c r="S7" i="6"/>
  <c r="AE7" i="6" s="1"/>
  <c r="R7" i="6"/>
  <c r="AD7" i="6" s="1"/>
  <c r="Q7" i="6"/>
  <c r="P7" i="6"/>
  <c r="O7" i="6"/>
  <c r="M7" i="6"/>
  <c r="L7" i="6"/>
  <c r="K7" i="6"/>
  <c r="J7" i="6"/>
  <c r="I7" i="6"/>
  <c r="H7" i="6"/>
  <c r="G7" i="6"/>
  <c r="AB7" i="6" s="1"/>
  <c r="F7" i="6"/>
  <c r="D7" i="6"/>
  <c r="C7" i="6"/>
  <c r="AA7" i="6" s="1"/>
  <c r="M23" i="12" l="1"/>
  <c r="P48" i="12"/>
  <c r="C23" i="12"/>
  <c r="E23" i="12"/>
  <c r="I23" i="12"/>
  <c r="M73" i="12"/>
  <c r="P98" i="12"/>
  <c r="P122" i="12"/>
  <c r="N23" i="12"/>
  <c r="C49" i="12"/>
  <c r="C48" i="12" s="1"/>
  <c r="G49" i="12"/>
  <c r="G48" i="12" s="1"/>
  <c r="C146" i="12"/>
  <c r="G168" i="12"/>
  <c r="M192" i="12"/>
  <c r="S23" i="12"/>
  <c r="C30" i="12"/>
  <c r="N146" i="12"/>
  <c r="E168" i="12"/>
  <c r="I168" i="12"/>
  <c r="N192" i="12"/>
  <c r="C193" i="12"/>
  <c r="C192" i="12" s="1"/>
  <c r="G193" i="12"/>
  <c r="G192" i="12" s="1"/>
  <c r="C74" i="12"/>
  <c r="C73" i="12" s="1"/>
  <c r="G74" i="12"/>
  <c r="G73" i="12" s="1"/>
  <c r="P24" i="10"/>
  <c r="M24" i="10"/>
  <c r="C75" i="10"/>
  <c r="C74" i="10" s="1"/>
  <c r="J99" i="10"/>
  <c r="F106" i="10"/>
  <c r="F99" i="10" s="1"/>
  <c r="C124" i="10"/>
  <c r="S124" i="10"/>
  <c r="J149" i="10"/>
  <c r="C173" i="10"/>
  <c r="M173" i="10"/>
  <c r="J244" i="10"/>
  <c r="C25" i="10"/>
  <c r="C24" i="10" s="1"/>
  <c r="J75" i="10"/>
  <c r="J74" i="10" s="1"/>
  <c r="C64" i="10"/>
  <c r="C49" i="10" s="1"/>
  <c r="M74" i="10"/>
  <c r="P124" i="10"/>
  <c r="C149" i="10"/>
  <c r="M149" i="10"/>
  <c r="F173" i="10"/>
  <c r="P173" i="10"/>
  <c r="F244" i="10"/>
  <c r="G124" i="10"/>
  <c r="K124" i="10"/>
  <c r="D149" i="10"/>
  <c r="G173" i="10"/>
  <c r="K173" i="10"/>
  <c r="N197" i="10"/>
  <c r="F256" i="10"/>
  <c r="F255" i="10" s="1"/>
  <c r="G255" i="10"/>
  <c r="M255" i="10"/>
  <c r="Q255" i="10"/>
  <c r="U255" i="10"/>
  <c r="M267" i="10"/>
  <c r="M266" i="10" s="1"/>
  <c r="N266" i="10"/>
  <c r="S266" i="10"/>
  <c r="F278" i="10"/>
  <c r="F277" i="10" s="1"/>
  <c r="G277" i="10"/>
  <c r="P288" i="10"/>
  <c r="C299" i="10"/>
  <c r="P309" i="10"/>
  <c r="C319" i="10"/>
  <c r="C256" i="10"/>
  <c r="C255" i="10" s="1"/>
  <c r="H255" i="10"/>
  <c r="E266" i="10"/>
  <c r="J267" i="10"/>
  <c r="J266" i="10" s="1"/>
  <c r="O266" i="10"/>
  <c r="C277" i="10"/>
  <c r="C288" i="10"/>
  <c r="M288" i="10"/>
  <c r="F309" i="10"/>
  <c r="J319" i="10"/>
  <c r="P319" i="10"/>
  <c r="C245" i="10"/>
  <c r="C244" i="10" s="1"/>
  <c r="M245" i="10"/>
  <c r="M244" i="10" s="1"/>
  <c r="R244" i="10"/>
  <c r="J256" i="10"/>
  <c r="J255" i="10" s="1"/>
  <c r="F266" i="10"/>
  <c r="J278" i="10"/>
  <c r="J277" i="10" s="1"/>
  <c r="P255" i="10"/>
  <c r="N288" i="10"/>
  <c r="G299" i="10"/>
  <c r="L299" i="10"/>
  <c r="G309" i="10"/>
  <c r="L309" i="10"/>
  <c r="G319" i="10"/>
  <c r="L319" i="10"/>
  <c r="D319" i="10"/>
  <c r="Q19" i="9"/>
  <c r="G19" i="9"/>
  <c r="AC19" i="9"/>
  <c r="AI94" i="9"/>
  <c r="AC69" i="9"/>
  <c r="K94" i="9"/>
  <c r="W119" i="9"/>
  <c r="AI19" i="9"/>
  <c r="AC44" i="9"/>
  <c r="AI44" i="9"/>
  <c r="W69" i="9"/>
  <c r="S19" i="9"/>
  <c r="AA19" i="9"/>
  <c r="AQ19" i="9"/>
  <c r="I20" i="9"/>
  <c r="E22" i="9"/>
  <c r="Y44" i="9"/>
  <c r="AG44" i="9"/>
  <c r="G45" i="9"/>
  <c r="I64" i="9"/>
  <c r="E64" i="9" s="1"/>
  <c r="E66" i="9"/>
  <c r="O69" i="9"/>
  <c r="AE69" i="9"/>
  <c r="AM69" i="9"/>
  <c r="I76" i="9"/>
  <c r="E76" i="9" s="1"/>
  <c r="E78" i="9"/>
  <c r="I84" i="9"/>
  <c r="E84" i="9" s="1"/>
  <c r="E86" i="9"/>
  <c r="G89" i="9"/>
  <c r="E89" i="9" s="1"/>
  <c r="M94" i="9"/>
  <c r="U94" i="9"/>
  <c r="AK94" i="9"/>
  <c r="AS94" i="9"/>
  <c r="E98" i="9"/>
  <c r="G101" i="9"/>
  <c r="E101" i="9" s="1"/>
  <c r="W101" i="9"/>
  <c r="W94" i="9" s="1"/>
  <c r="G109" i="9"/>
  <c r="E109" i="9" s="1"/>
  <c r="S119" i="9"/>
  <c r="AA119" i="9"/>
  <c r="AQ119" i="9"/>
  <c r="I120" i="9"/>
  <c r="E122" i="9"/>
  <c r="E123" i="9"/>
  <c r="I139" i="9"/>
  <c r="E140" i="9"/>
  <c r="G139" i="9"/>
  <c r="E139" i="9" s="1"/>
  <c r="W145" i="9"/>
  <c r="W144" i="9" s="1"/>
  <c r="Y144" i="9"/>
  <c r="AS144" i="9"/>
  <c r="AO168" i="9"/>
  <c r="E146" i="9"/>
  <c r="G145" i="9"/>
  <c r="I70" i="9"/>
  <c r="I69" i="9" s="1"/>
  <c r="AG94" i="9"/>
  <c r="I114" i="9"/>
  <c r="E114" i="9" s="1"/>
  <c r="AC126" i="9"/>
  <c r="AC119" i="9" s="1"/>
  <c r="I145" i="9"/>
  <c r="AO144" i="9"/>
  <c r="W168" i="9"/>
  <c r="AI168" i="9"/>
  <c r="AI192" i="9"/>
  <c r="I39" i="9"/>
  <c r="E39" i="9" s="1"/>
  <c r="I51" i="9"/>
  <c r="E51" i="9" s="1"/>
  <c r="I59" i="9"/>
  <c r="E59" i="9" s="1"/>
  <c r="I95" i="9"/>
  <c r="I94" i="9" s="1"/>
  <c r="E126" i="9"/>
  <c r="AC145" i="9"/>
  <c r="AC144" i="9" s="1"/>
  <c r="AG144" i="9"/>
  <c r="Q192" i="9"/>
  <c r="Y168" i="9"/>
  <c r="AG168" i="9"/>
  <c r="G169" i="9"/>
  <c r="Y192" i="9"/>
  <c r="AG192" i="9"/>
  <c r="G193" i="9"/>
  <c r="K235" i="9"/>
  <c r="G235" i="9" s="1"/>
  <c r="AF235" i="9"/>
  <c r="AC235" i="9" s="1"/>
  <c r="G239" i="9"/>
  <c r="G245" i="9"/>
  <c r="AC247" i="9"/>
  <c r="AO246" i="9"/>
  <c r="AL246" i="9" s="1"/>
  <c r="AC253" i="9"/>
  <c r="G291" i="9"/>
  <c r="O290" i="9"/>
  <c r="G290" i="9" s="1"/>
  <c r="G306" i="9"/>
  <c r="K310" i="9"/>
  <c r="G310" i="9" s="1"/>
  <c r="G311" i="9"/>
  <c r="G238" i="9"/>
  <c r="G244" i="9"/>
  <c r="G280" i="9"/>
  <c r="O279" i="9"/>
  <c r="G279" i="9" s="1"/>
  <c r="M144" i="9"/>
  <c r="AK144" i="9"/>
  <c r="G151" i="9"/>
  <c r="G163" i="9"/>
  <c r="M168" i="9"/>
  <c r="AK168" i="9"/>
  <c r="G175" i="9"/>
  <c r="G187" i="9"/>
  <c r="E187" i="9" s="1"/>
  <c r="M192" i="9"/>
  <c r="AK192" i="9"/>
  <c r="G199" i="9"/>
  <c r="E199" i="9" s="1"/>
  <c r="G211" i="9"/>
  <c r="E211" i="9" s="1"/>
  <c r="E212" i="9"/>
  <c r="AC236" i="9"/>
  <c r="AC242" i="9"/>
  <c r="AF246" i="9"/>
  <c r="AC246" i="9" s="1"/>
  <c r="G250" i="9"/>
  <c r="G303" i="9"/>
  <c r="I151" i="9"/>
  <c r="I163" i="9"/>
  <c r="I175" i="9"/>
  <c r="I168" i="9" s="1"/>
  <c r="I187" i="9"/>
  <c r="Z235" i="9"/>
  <c r="S235" i="9" s="1"/>
  <c r="K249" i="9"/>
  <c r="G249" i="9" s="1"/>
  <c r="O300" i="9"/>
  <c r="AO257" i="9"/>
  <c r="AL257" i="9" s="1"/>
  <c r="AO268" i="9"/>
  <c r="AL268" i="9" s="1"/>
  <c r="AO279" i="9"/>
  <c r="AL279" i="9" s="1"/>
  <c r="AO290" i="9"/>
  <c r="AL290" i="9" s="1"/>
  <c r="W300" i="9"/>
  <c r="S300" i="9" s="1"/>
  <c r="AO310" i="9"/>
  <c r="AL310" i="9" s="1"/>
  <c r="K301" i="9"/>
  <c r="S303" i="9"/>
  <c r="S306" i="9"/>
  <c r="S311" i="9"/>
  <c r="S318" i="9"/>
  <c r="AD12" i="6"/>
  <c r="AA22" i="6"/>
  <c r="AD22" i="6"/>
  <c r="C12" i="6"/>
  <c r="AA12" i="6" s="1"/>
  <c r="E7" i="6"/>
  <c r="AC7" i="6" s="1"/>
  <c r="AF21" i="6"/>
  <c r="X21" i="6"/>
  <c r="X20" i="6" s="1"/>
  <c r="Y20" i="6"/>
  <c r="R23" i="6"/>
  <c r="AE23" i="6"/>
  <c r="F31" i="6"/>
  <c r="AB21" i="6"/>
  <c r="O21" i="6"/>
  <c r="O20" i="6" s="1"/>
  <c r="Q20" i="6"/>
  <c r="U21" i="6"/>
  <c r="U20" i="6" s="1"/>
  <c r="AB22" i="6"/>
  <c r="D21" i="6"/>
  <c r="AE22" i="6"/>
  <c r="L21" i="6"/>
  <c r="L20" i="6" s="1"/>
  <c r="M20" i="6"/>
  <c r="R20" i="6"/>
  <c r="F23" i="6"/>
  <c r="F20" i="6" s="1"/>
  <c r="R31" i="6"/>
  <c r="AE21" i="6"/>
  <c r="AB23" i="6"/>
  <c r="C28" i="6"/>
  <c r="AE29" i="6"/>
  <c r="AE32" i="6"/>
  <c r="AE38" i="6"/>
  <c r="AD44" i="6"/>
  <c r="AF45" i="6"/>
  <c r="AC46" i="6"/>
  <c r="C46" i="6"/>
  <c r="AA46" i="6" s="1"/>
  <c r="AF46" i="6"/>
  <c r="AA48" i="6"/>
  <c r="AD48" i="6"/>
  <c r="AB29" i="6"/>
  <c r="AF30" i="6"/>
  <c r="AB32" i="6"/>
  <c r="AF33" i="6"/>
  <c r="AD35" i="6"/>
  <c r="AD36" i="6"/>
  <c r="AD37" i="6"/>
  <c r="AB38" i="6"/>
  <c r="AF39" i="6"/>
  <c r="AC41" i="6"/>
  <c r="AC43" i="6"/>
  <c r="AB44" i="6"/>
  <c r="D43" i="6"/>
  <c r="AE44" i="6"/>
  <c r="F45" i="6"/>
  <c r="AA45" i="6" s="1"/>
  <c r="AB45" i="6"/>
  <c r="AD46" i="6"/>
  <c r="E23" i="6"/>
  <c r="C23" i="6" s="1"/>
  <c r="C24" i="6"/>
  <c r="AD24" i="6" s="1"/>
  <c r="C25" i="6"/>
  <c r="AA25" i="6" s="1"/>
  <c r="C26" i="6"/>
  <c r="AD26" i="6" s="1"/>
  <c r="AE28" i="6"/>
  <c r="E29" i="6"/>
  <c r="C29" i="6" s="1"/>
  <c r="C30" i="6"/>
  <c r="AA30" i="6" s="1"/>
  <c r="G31" i="6"/>
  <c r="K31" i="6"/>
  <c r="S31" i="6"/>
  <c r="W31" i="6"/>
  <c r="E32" i="6"/>
  <c r="C33" i="6"/>
  <c r="AA33" i="6" s="1"/>
  <c r="AE35" i="6"/>
  <c r="AE36" i="6"/>
  <c r="AE37" i="6"/>
  <c r="E38" i="6"/>
  <c r="C38" i="6" s="1"/>
  <c r="AA38" i="6" s="1"/>
  <c r="C39" i="6"/>
  <c r="AA39" i="6" s="1"/>
  <c r="C41" i="6"/>
  <c r="AB43" i="6"/>
  <c r="AF43" i="6"/>
  <c r="AC45" i="6"/>
  <c r="D27" i="6"/>
  <c r="C27" i="6" s="1"/>
  <c r="AA27" i="6" s="1"/>
  <c r="D34" i="6"/>
  <c r="C34" i="6" s="1"/>
  <c r="AA34" i="6" s="1"/>
  <c r="AF40" i="6"/>
  <c r="AE41" i="6"/>
  <c r="G42" i="6"/>
  <c r="L43" i="6"/>
  <c r="L42" i="6" s="1"/>
  <c r="U43" i="6"/>
  <c r="U42" i="6" s="1"/>
  <c r="AC44" i="6"/>
  <c r="AD45" i="6"/>
  <c r="L53" i="6"/>
  <c r="AE49" i="6"/>
  <c r="AC54" i="6"/>
  <c r="AE56" i="6"/>
  <c r="AE60" i="6"/>
  <c r="AD76" i="6"/>
  <c r="R75" i="6"/>
  <c r="AD103" i="6"/>
  <c r="AB49" i="6"/>
  <c r="AF50" i="6"/>
  <c r="F51" i="6"/>
  <c r="F42" i="6" s="1"/>
  <c r="R51" i="6"/>
  <c r="AD52" i="6"/>
  <c r="F54" i="6"/>
  <c r="R54" i="6"/>
  <c r="D55" i="6"/>
  <c r="AB56" i="6"/>
  <c r="AF57" i="6"/>
  <c r="AD59" i="6"/>
  <c r="AB60" i="6"/>
  <c r="AF61" i="6"/>
  <c r="F62" i="6"/>
  <c r="R62" i="6"/>
  <c r="AD63" i="6"/>
  <c r="P64" i="6"/>
  <c r="T64" i="6"/>
  <c r="D65" i="6"/>
  <c r="U65" i="6"/>
  <c r="U64" i="6" s="1"/>
  <c r="AB66" i="6"/>
  <c r="AB68" i="6"/>
  <c r="D67" i="6"/>
  <c r="C68" i="6"/>
  <c r="AA88" i="6"/>
  <c r="F85" i="6"/>
  <c r="AA85" i="6" s="1"/>
  <c r="AE48" i="6"/>
  <c r="E49" i="6"/>
  <c r="C49" i="6" s="1"/>
  <c r="AD49" i="6" s="1"/>
  <c r="C50" i="6"/>
  <c r="AA50" i="6" s="1"/>
  <c r="AE52" i="6"/>
  <c r="M53" i="6"/>
  <c r="Q53" i="6"/>
  <c r="Y53" i="6"/>
  <c r="E56" i="6"/>
  <c r="E53" i="6" s="1"/>
  <c r="C57" i="6"/>
  <c r="AA57" i="6" s="1"/>
  <c r="E60" i="6"/>
  <c r="C61" i="6"/>
  <c r="AA61" i="6" s="1"/>
  <c r="R65" i="6"/>
  <c r="AA66" i="6"/>
  <c r="AB67" i="6"/>
  <c r="AF68" i="6"/>
  <c r="AC68" i="6"/>
  <c r="E67" i="6"/>
  <c r="F75" i="6"/>
  <c r="AD101" i="6"/>
  <c r="D51" i="6"/>
  <c r="C51" i="6" s="1"/>
  <c r="D62" i="6"/>
  <c r="C62" i="6" s="1"/>
  <c r="J64" i="6"/>
  <c r="AE65" i="6"/>
  <c r="C66" i="6"/>
  <c r="AD66" i="6" s="1"/>
  <c r="AC67" i="6"/>
  <c r="AE68" i="6"/>
  <c r="L75" i="6"/>
  <c r="AA91" i="6"/>
  <c r="AA95" i="6"/>
  <c r="U95" i="6"/>
  <c r="AA103" i="6"/>
  <c r="C70" i="6"/>
  <c r="AC70" i="6"/>
  <c r="C71" i="6"/>
  <c r="AA71" i="6" s="1"/>
  <c r="E73" i="6"/>
  <c r="AF73" i="6" s="1"/>
  <c r="C74" i="6"/>
  <c r="AC74" i="6"/>
  <c r="C78" i="6"/>
  <c r="AD78" i="6" s="1"/>
  <c r="AC88" i="6"/>
  <c r="AF71" i="6"/>
  <c r="F73" i="6"/>
  <c r="F64" i="6" s="1"/>
  <c r="R73" i="6"/>
  <c r="AD73" i="6" s="1"/>
  <c r="AF76" i="6"/>
  <c r="AD77" i="6"/>
  <c r="AF78" i="6"/>
  <c r="AD79" i="6"/>
  <c r="R88" i="6"/>
  <c r="AE70" i="6"/>
  <c r="AC71" i="6"/>
  <c r="AE74" i="6"/>
  <c r="AC78" i="6"/>
  <c r="D73" i="6"/>
  <c r="C73" i="6" s="1"/>
  <c r="E175" i="9" l="1"/>
  <c r="E151" i="9"/>
  <c r="E70" i="9"/>
  <c r="E69" i="9" s="1"/>
  <c r="I44" i="9"/>
  <c r="I144" i="9"/>
  <c r="E45" i="9"/>
  <c r="E44" i="9" s="1"/>
  <c r="G44" i="9"/>
  <c r="I19" i="9"/>
  <c r="K300" i="9"/>
  <c r="G300" i="9" s="1"/>
  <c r="G301" i="9"/>
  <c r="E169" i="9"/>
  <c r="G168" i="9"/>
  <c r="E145" i="9"/>
  <c r="G144" i="9"/>
  <c r="I119" i="9"/>
  <c r="G69" i="9"/>
  <c r="G119" i="9"/>
  <c r="G94" i="9"/>
  <c r="E20" i="9"/>
  <c r="E19" i="9" s="1"/>
  <c r="K246" i="9"/>
  <c r="G246" i="9" s="1"/>
  <c r="E163" i="9"/>
  <c r="E193" i="9"/>
  <c r="E192" i="9" s="1"/>
  <c r="G192" i="9"/>
  <c r="E120" i="9"/>
  <c r="E119" i="9" s="1"/>
  <c r="E95" i="9"/>
  <c r="E94" i="9" s="1"/>
  <c r="AA29" i="6"/>
  <c r="AD29" i="6"/>
  <c r="AC53" i="6"/>
  <c r="AF53" i="6"/>
  <c r="AD88" i="6"/>
  <c r="R85" i="6"/>
  <c r="AD85" i="6" s="1"/>
  <c r="E64" i="6"/>
  <c r="AC64" i="6" s="1"/>
  <c r="AC60" i="6"/>
  <c r="C60" i="6"/>
  <c r="AE73" i="6"/>
  <c r="C67" i="6"/>
  <c r="AE67" i="6"/>
  <c r="AB62" i="6"/>
  <c r="AB51" i="6"/>
  <c r="AD41" i="6"/>
  <c r="AA41" i="6"/>
  <c r="C32" i="6"/>
  <c r="E31" i="6"/>
  <c r="AC49" i="6"/>
  <c r="AF32" i="6"/>
  <c r="AD38" i="6"/>
  <c r="AF29" i="6"/>
  <c r="AA26" i="6"/>
  <c r="AA24" i="6"/>
  <c r="AC38" i="6"/>
  <c r="E42" i="6"/>
  <c r="AA78" i="6"/>
  <c r="AC73" i="6"/>
  <c r="C65" i="6"/>
  <c r="AB65" i="6"/>
  <c r="D64" i="6"/>
  <c r="AB55" i="6"/>
  <c r="D54" i="6"/>
  <c r="AE55" i="6"/>
  <c r="C55" i="6"/>
  <c r="AD51" i="6"/>
  <c r="C75" i="6"/>
  <c r="AB42" i="6"/>
  <c r="AD61" i="6"/>
  <c r="C43" i="6"/>
  <c r="D42" i="6"/>
  <c r="AE42" i="6" s="1"/>
  <c r="AE51" i="6"/>
  <c r="AD34" i="6"/>
  <c r="D31" i="6"/>
  <c r="AB31" i="6" s="1"/>
  <c r="AD27" i="6"/>
  <c r="AD25" i="6"/>
  <c r="AE43" i="6"/>
  <c r="AB34" i="6"/>
  <c r="AC29" i="6"/>
  <c r="AD39" i="6"/>
  <c r="AD23" i="6"/>
  <c r="AF23" i="6"/>
  <c r="AA73" i="6"/>
  <c r="AA75" i="6"/>
  <c r="R64" i="6"/>
  <c r="AD65" i="6"/>
  <c r="AC56" i="6"/>
  <c r="C56" i="6"/>
  <c r="AD71" i="6"/>
  <c r="AF67" i="6"/>
  <c r="AF64" i="6"/>
  <c r="AD62" i="6"/>
  <c r="R53" i="6"/>
  <c r="AA51" i="6"/>
  <c r="AB73" i="6"/>
  <c r="AF60" i="6"/>
  <c r="AE31" i="6"/>
  <c r="AD50" i="6"/>
  <c r="AE62" i="6"/>
  <c r="AA49" i="6"/>
  <c r="R42" i="6"/>
  <c r="AA28" i="6"/>
  <c r="AD28" i="6"/>
  <c r="AD33" i="6"/>
  <c r="AD30" i="6"/>
  <c r="AB27" i="6"/>
  <c r="AC23" i="6"/>
  <c r="AF38" i="6"/>
  <c r="AF7" i="6"/>
  <c r="AA74" i="6"/>
  <c r="AD74" i="6"/>
  <c r="AA70" i="6"/>
  <c r="AD70" i="6"/>
  <c r="AD68" i="6"/>
  <c r="AA68" i="6"/>
  <c r="AA62" i="6"/>
  <c r="F53" i="6"/>
  <c r="AD75" i="6"/>
  <c r="AF56" i="6"/>
  <c r="AF49" i="6"/>
  <c r="AC32" i="6"/>
  <c r="AD57" i="6"/>
  <c r="AA23" i="6"/>
  <c r="C21" i="6"/>
  <c r="D20" i="6"/>
  <c r="AE34" i="6"/>
  <c r="AE27" i="6"/>
  <c r="E20" i="6"/>
  <c r="E144" i="9" l="1"/>
  <c r="E168" i="9"/>
  <c r="AF20" i="6"/>
  <c r="AC20" i="6"/>
  <c r="AB20" i="6"/>
  <c r="AE20" i="6"/>
  <c r="AA56" i="6"/>
  <c r="AD56" i="6"/>
  <c r="AA55" i="6"/>
  <c r="AD55" i="6"/>
  <c r="AB64" i="6"/>
  <c r="AE64" i="6"/>
  <c r="C31" i="6"/>
  <c r="AD32" i="6"/>
  <c r="AA32" i="6"/>
  <c r="AA60" i="6"/>
  <c r="AD60" i="6"/>
  <c r="AF42" i="6"/>
  <c r="AC42" i="6"/>
  <c r="C54" i="6"/>
  <c r="D53" i="6"/>
  <c r="AE54" i="6"/>
  <c r="AB54" i="6"/>
  <c r="C64" i="6"/>
  <c r="AA64" i="6" s="1"/>
  <c r="AA65" i="6"/>
  <c r="AA67" i="6"/>
  <c r="AD67" i="6"/>
  <c r="C20" i="6"/>
  <c r="AD21" i="6"/>
  <c r="AA21" i="6"/>
  <c r="AD64" i="6"/>
  <c r="C42" i="6"/>
  <c r="AA42" i="6" s="1"/>
  <c r="AA43" i="6"/>
  <c r="AD43" i="6"/>
  <c r="AC31" i="6"/>
  <c r="AF31" i="6"/>
  <c r="AD20" i="6" l="1"/>
  <c r="AA20" i="6"/>
  <c r="C53" i="6"/>
  <c r="AD54" i="6"/>
  <c r="AA54" i="6"/>
  <c r="AD42" i="6"/>
  <c r="AD31" i="6"/>
  <c r="AA31" i="6"/>
  <c r="AB53" i="6"/>
  <c r="AE53" i="6"/>
  <c r="AD53" i="6" l="1"/>
  <c r="AA53" i="6"/>
</calcChain>
</file>

<file path=xl/sharedStrings.xml><?xml version="1.0" encoding="utf-8"?>
<sst xmlns="http://schemas.openxmlformats.org/spreadsheetml/2006/main" count="2139" uniqueCount="343">
  <si>
    <t>J-9．中学校・高等学校生徒の平均体位（福井県）</t>
    <rPh sb="4" eb="5">
      <t>チュウ</t>
    </rPh>
    <rPh sb="5" eb="7">
      <t>ガッコウ</t>
    </rPh>
    <rPh sb="8" eb="10">
      <t>コウトウ</t>
    </rPh>
    <rPh sb="10" eb="12">
      <t>ガッコウ</t>
    </rPh>
    <rPh sb="12" eb="14">
      <t>セイト</t>
    </rPh>
    <rPh sb="15" eb="17">
      <t>ヘイキン</t>
    </rPh>
    <rPh sb="17" eb="19">
      <t>タイイ</t>
    </rPh>
    <rPh sb="20" eb="23">
      <t>フクイケン</t>
    </rPh>
    <phoneticPr fontId="4"/>
  </si>
  <si>
    <t>身長</t>
    <rPh sb="0" eb="2">
      <t>シンチョウ</t>
    </rPh>
    <phoneticPr fontId="4"/>
  </si>
  <si>
    <t>単位：cm</t>
    <rPh sb="0" eb="2">
      <t>タンイ</t>
    </rPh>
    <phoneticPr fontId="4"/>
  </si>
  <si>
    <t>年度</t>
    <rPh sb="0" eb="2">
      <t>ネンド</t>
    </rPh>
    <phoneticPr fontId="4"/>
  </si>
  <si>
    <t>男子</t>
    <rPh sb="0" eb="1">
      <t>オトコ</t>
    </rPh>
    <rPh sb="1" eb="2">
      <t>コ</t>
    </rPh>
    <phoneticPr fontId="4"/>
  </si>
  <si>
    <t>女子</t>
    <rPh sb="0" eb="1">
      <t>オンナ</t>
    </rPh>
    <rPh sb="1" eb="2">
      <t>コ</t>
    </rPh>
    <phoneticPr fontId="4"/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</si>
  <si>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</si>
  <si>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4"/>
  </si>
  <si>
    <t>12歳</t>
    <rPh sb="2" eb="3">
      <t>サイ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</si>
  <si>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</si>
  <si>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</si>
  <si>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15歳</t>
    <rPh sb="2" eb="3">
      <t>サイ</t>
    </rPh>
    <phoneticPr fontId="4"/>
  </si>
  <si>
    <t>16歳</t>
    <rPh sb="2" eb="3">
      <t>サイ</t>
    </rPh>
    <phoneticPr fontId="4"/>
  </si>
  <si>
    <t>17歳</t>
    <rPh sb="2" eb="3">
      <t>サイ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</si>
  <si>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</si>
  <si>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</si>
  <si>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</si>
  <si>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</si>
  <si>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</si>
  <si>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</si>
  <si>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</si>
  <si>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</si>
  <si>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</si>
  <si>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</si>
  <si>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</si>
  <si>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</si>
  <si>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</si>
  <si>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</si>
  <si>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5">
      <t>ネン</t>
    </rPh>
    <rPh sb="5" eb="6">
      <t>ド</t>
    </rPh>
    <phoneticPr fontId="4"/>
  </si>
  <si>
    <t>平成28年度</t>
    <rPh sb="0" eb="2">
      <t>ヘイセイ</t>
    </rPh>
    <rPh sb="4" eb="5">
      <t>ネン</t>
    </rPh>
    <rPh sb="5" eb="6">
      <t>ド</t>
    </rPh>
    <phoneticPr fontId="4"/>
  </si>
  <si>
    <t>全国平均</t>
    <rPh sb="0" eb="2">
      <t>ゼンコク</t>
    </rPh>
    <rPh sb="2" eb="4">
      <t>ヘイキン</t>
    </rPh>
    <phoneticPr fontId="4"/>
  </si>
  <si>
    <t>体重</t>
    <rPh sb="0" eb="2">
      <t>タイジュウ</t>
    </rPh>
    <phoneticPr fontId="4"/>
  </si>
  <si>
    <t>単位：kg</t>
    <rPh sb="0" eb="2">
      <t>タンイ</t>
    </rPh>
    <phoneticPr fontId="4"/>
  </si>
  <si>
    <t>座高</t>
    <rPh sb="0" eb="2">
      <t>ザコウ</t>
    </rPh>
    <phoneticPr fontId="4"/>
  </si>
  <si>
    <t xml:space="preserve">出典：福井県学校保健統計調査 </t>
    <rPh sb="0" eb="2">
      <t>シュッテン</t>
    </rPh>
    <phoneticPr fontId="4"/>
  </si>
  <si>
    <t>※平成28年度より調査項目から座高は削除。</t>
    <rPh sb="1" eb="3">
      <t>ヘイセイ</t>
    </rPh>
    <rPh sb="5" eb="6">
      <t>ネン</t>
    </rPh>
    <rPh sb="6" eb="7">
      <t>ド</t>
    </rPh>
    <rPh sb="9" eb="11">
      <t>チョウサ</t>
    </rPh>
    <rPh sb="11" eb="13">
      <t>コウモク</t>
    </rPh>
    <rPh sb="15" eb="17">
      <t>ザコウ</t>
    </rPh>
    <rPh sb="18" eb="20">
      <t>サクジョ</t>
    </rPh>
    <phoneticPr fontId="4"/>
  </si>
  <si>
    <t>J-8．小学校児童の平均体位（福井県）</t>
    <rPh sb="4" eb="7">
      <t>ショウガッコウ</t>
    </rPh>
    <rPh sb="7" eb="9">
      <t>ジドウ</t>
    </rPh>
    <rPh sb="10" eb="12">
      <t>ヘイキン</t>
    </rPh>
    <rPh sb="12" eb="14">
      <t>タイイ</t>
    </rPh>
    <rPh sb="15" eb="18">
      <t>フクイケン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</si>
  <si>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</si>
  <si>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</si>
  <si>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6歳</t>
    <rPh sb="1" eb="2">
      <t>サイ</t>
    </rPh>
    <phoneticPr fontId="4"/>
  </si>
  <si>
    <t>7歳</t>
    <rPh sb="1" eb="2">
      <t>サイ</t>
    </rPh>
    <phoneticPr fontId="4"/>
  </si>
  <si>
    <t>8歳</t>
    <rPh sb="1" eb="2">
      <t>サイ</t>
    </rPh>
    <phoneticPr fontId="4"/>
  </si>
  <si>
    <t>9歳</t>
    <rPh sb="1" eb="2">
      <t>サイ</t>
    </rPh>
    <phoneticPr fontId="4"/>
  </si>
  <si>
    <t>10歳</t>
    <rPh sb="2" eb="3">
      <t>サイ</t>
    </rPh>
    <phoneticPr fontId="4"/>
  </si>
  <si>
    <t>11歳</t>
    <rPh sb="2" eb="3">
      <t>サイ</t>
    </rPh>
    <phoneticPr fontId="4"/>
  </si>
  <si>
    <t>平成28年度</t>
    <rPh sb="0" eb="2">
      <t>ヘイセイ</t>
    </rPh>
    <rPh sb="4" eb="6">
      <t>ネンド</t>
    </rPh>
    <phoneticPr fontId="4"/>
  </si>
  <si>
    <t>出典：福井県学校保健統計調査</t>
    <rPh sb="0" eb="2">
      <t>シュッテン</t>
    </rPh>
    <phoneticPr fontId="4"/>
  </si>
  <si>
    <t>J-7．中学卒業後の進路状況</t>
    <rPh sb="4" eb="6">
      <t>チュウガク</t>
    </rPh>
    <rPh sb="6" eb="9">
      <t>ソツギョウゴ</t>
    </rPh>
    <rPh sb="10" eb="12">
      <t>シンロ</t>
    </rPh>
    <rPh sb="12" eb="14">
      <t>ジョウキョウ</t>
    </rPh>
    <phoneticPr fontId="4"/>
  </si>
  <si>
    <t>各年3月31日卒業</t>
    <rPh sb="0" eb="2">
      <t>カクトシ</t>
    </rPh>
    <rPh sb="3" eb="4">
      <t>ガツ</t>
    </rPh>
    <rPh sb="6" eb="7">
      <t>ニチ</t>
    </rPh>
    <rPh sb="7" eb="9">
      <t>ソツギョウ</t>
    </rPh>
    <phoneticPr fontId="4"/>
  </si>
  <si>
    <t>高等学校等
進学者</t>
    <rPh sb="0" eb="2">
      <t>コウトウ</t>
    </rPh>
    <rPh sb="2" eb="4">
      <t>ガッコウ</t>
    </rPh>
    <rPh sb="4" eb="5">
      <t>トウ</t>
    </rPh>
    <rPh sb="6" eb="9">
      <t>シンガクシャ</t>
    </rPh>
    <phoneticPr fontId="4"/>
  </si>
  <si>
    <t>専修学校
（高等課程）
進学者</t>
    <rPh sb="6" eb="8">
      <t>コウトウ</t>
    </rPh>
    <rPh sb="8" eb="10">
      <t>カテイ</t>
    </rPh>
    <rPh sb="12" eb="15">
      <t>シンガクシャ</t>
    </rPh>
    <phoneticPr fontId="4"/>
  </si>
  <si>
    <t>専修学校
（一般課程）
等入学者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6">
      <t>ニュウガクシャ</t>
    </rPh>
    <phoneticPr fontId="4"/>
  </si>
  <si>
    <t>公共職業能力
開発施設
等入学者</t>
    <rPh sb="0" eb="2">
      <t>コウキョウ</t>
    </rPh>
    <rPh sb="2" eb="4">
      <t>ショクギョウ</t>
    </rPh>
    <rPh sb="4" eb="5">
      <t>ノウ</t>
    </rPh>
    <rPh sb="5" eb="6">
      <t>チカラ</t>
    </rPh>
    <rPh sb="7" eb="9">
      <t>カイハツ</t>
    </rPh>
    <rPh sb="9" eb="11">
      <t>シセツ</t>
    </rPh>
    <rPh sb="12" eb="13">
      <t>トウ</t>
    </rPh>
    <rPh sb="13" eb="16">
      <t>ニュウガクシャ</t>
    </rPh>
    <phoneticPr fontId="4"/>
  </si>
  <si>
    <t>就職者</t>
    <phoneticPr fontId="4"/>
  </si>
  <si>
    <t>左記以外の者</t>
    <rPh sb="0" eb="1">
      <t>ヒダリ</t>
    </rPh>
    <rPh sb="1" eb="2">
      <t>シルシ</t>
    </rPh>
    <rPh sb="2" eb="4">
      <t>イガイ</t>
    </rPh>
    <rPh sb="5" eb="6">
      <t>モノ</t>
    </rPh>
    <phoneticPr fontId="4"/>
  </si>
  <si>
    <t>死亡･不詳</t>
    <phoneticPr fontId="4"/>
  </si>
  <si>
    <t>高等学校等
進学率(％)</t>
    <rPh sb="0" eb="2">
      <t>コウトウ</t>
    </rPh>
    <rPh sb="2" eb="4">
      <t>ガッコウ</t>
    </rPh>
    <rPh sb="4" eb="5">
      <t>トウ</t>
    </rPh>
    <rPh sb="6" eb="8">
      <t>シンガク</t>
    </rPh>
    <rPh sb="8" eb="9">
      <t>リツ</t>
    </rPh>
    <phoneticPr fontId="4"/>
  </si>
  <si>
    <t>就職率
（％）</t>
  </si>
  <si>
    <t>年次</t>
    <rPh sb="0" eb="2">
      <t>ネンジ</t>
    </rPh>
    <phoneticPr fontId="4"/>
  </si>
  <si>
    <t>計</t>
    <rPh sb="0" eb="1">
      <t>ケイ</t>
    </rPh>
    <phoneticPr fontId="4"/>
  </si>
  <si>
    <t>平成16年</t>
    <rPh sb="0" eb="2">
      <t>ヘイセイ</t>
    </rPh>
    <rPh sb="4" eb="5">
      <t>ネン</t>
    </rPh>
    <phoneticPr fontId="4"/>
  </si>
  <si>
    <t>三国町</t>
    <phoneticPr fontId="4"/>
  </si>
  <si>
    <t>-</t>
    <phoneticPr fontId="4"/>
  </si>
  <si>
    <t>丸岡町</t>
    <phoneticPr fontId="4"/>
  </si>
  <si>
    <t>-</t>
    <phoneticPr fontId="4"/>
  </si>
  <si>
    <t>春江町</t>
    <phoneticPr fontId="4"/>
  </si>
  <si>
    <t>坂井町</t>
    <phoneticPr fontId="4"/>
  </si>
  <si>
    <t>平成17年</t>
    <rPh sb="0" eb="2">
      <t>ヘイセイ</t>
    </rPh>
    <rPh sb="4" eb="5">
      <t>ネン</t>
    </rPh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</si>
  <si>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</si>
  <si>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</si>
  <si>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</si>
  <si>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</si>
  <si>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-</t>
    <phoneticPr fontId="4"/>
  </si>
  <si>
    <t>平成18年</t>
    <rPh sb="0" eb="2">
      <t>ヘイセイ</t>
    </rPh>
    <rPh sb="4" eb="5">
      <t>ネン</t>
    </rPh>
    <phoneticPr fontId="4"/>
  </si>
  <si>
    <t>-</t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</si>
  <si>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</si>
  <si>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</si>
  <si>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</si>
  <si>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三国町</t>
    <phoneticPr fontId="4"/>
  </si>
  <si>
    <t>三国中</t>
    <rPh sb="2" eb="3">
      <t>チュウ</t>
    </rPh>
    <phoneticPr fontId="4"/>
  </si>
  <si>
    <t>丸岡町</t>
    <phoneticPr fontId="4"/>
  </si>
  <si>
    <t>丸岡中</t>
    <rPh sb="2" eb="3">
      <t>チュウ</t>
    </rPh>
    <phoneticPr fontId="4"/>
  </si>
  <si>
    <t>竹田</t>
    <rPh sb="0" eb="2">
      <t>タケダ</t>
    </rPh>
    <phoneticPr fontId="4"/>
  </si>
  <si>
    <t>丸岡南</t>
    <rPh sb="2" eb="3">
      <t>ミナミ</t>
    </rPh>
    <phoneticPr fontId="4"/>
  </si>
  <si>
    <t>春江町</t>
    <phoneticPr fontId="4"/>
  </si>
  <si>
    <t>春江中</t>
    <rPh sb="0" eb="2">
      <t>ハルエ</t>
    </rPh>
    <rPh sb="2" eb="3">
      <t>チュウ</t>
    </rPh>
    <phoneticPr fontId="4"/>
  </si>
  <si>
    <t>坂井町</t>
    <phoneticPr fontId="4"/>
  </si>
  <si>
    <t>坂井中</t>
    <rPh sb="2" eb="3">
      <t>チュウ</t>
    </rPh>
    <phoneticPr fontId="4"/>
  </si>
  <si>
    <t>平成22年</t>
    <rPh sb="0" eb="2">
      <t>ヘイセイ</t>
    </rPh>
    <rPh sb="4" eb="5">
      <t>ネン</t>
    </rPh>
    <phoneticPr fontId="4"/>
  </si>
  <si>
    <t>丸岡町</t>
    <phoneticPr fontId="4"/>
  </si>
  <si>
    <t>平成23年</t>
    <rPh sb="0" eb="2">
      <t>ヘイセイ</t>
    </rPh>
    <rPh sb="4" eb="5">
      <t>ネン</t>
    </rPh>
    <phoneticPr fontId="4"/>
  </si>
  <si>
    <t>三国町</t>
    <phoneticPr fontId="4"/>
  </si>
  <si>
    <t>竹田(※)</t>
    <rPh sb="0" eb="2">
      <t>タケダ</t>
    </rPh>
    <phoneticPr fontId="4"/>
  </si>
  <si>
    <t>-</t>
    <phoneticPr fontId="4"/>
  </si>
  <si>
    <t>春江町</t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</si>
  <si>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</si>
  <si>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</si>
  <si>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</si>
  <si>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</si>
  <si>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坂井中</t>
  </si>
  <si>
    <t>平成28年</t>
    <rPh sb="0" eb="2">
      <t>ヘイセイ</t>
    </rPh>
    <rPh sb="4" eb="5">
      <t>ネン</t>
    </rPh>
    <phoneticPr fontId="4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</si>
  <si>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4"/>
  </si>
  <si>
    <t>出典：福井県学校基本調査</t>
    <rPh sb="3" eb="6">
      <t>フクイケン</t>
    </rPh>
    <rPh sb="6" eb="8">
      <t>ガッコウ</t>
    </rPh>
    <rPh sb="8" eb="10">
      <t>キホン</t>
    </rPh>
    <rPh sb="10" eb="12">
      <t>チョウサ</t>
    </rPh>
    <phoneticPr fontId="4"/>
  </si>
  <si>
    <t>J-6．高等学校の生徒数・教職員数</t>
    <rPh sb="4" eb="6">
      <t>コウトウ</t>
    </rPh>
    <rPh sb="6" eb="8">
      <t>ガッコウ</t>
    </rPh>
    <rPh sb="9" eb="12">
      <t>セイトスウ</t>
    </rPh>
    <rPh sb="13" eb="17">
      <t>キョウショクインスウ</t>
    </rPh>
    <phoneticPr fontId="4"/>
  </si>
  <si>
    <t>各年度5月1日現在</t>
  </si>
  <si>
    <t>学校数</t>
    <phoneticPr fontId="4"/>
  </si>
  <si>
    <t>生徒数</t>
    <phoneticPr fontId="4"/>
  </si>
  <si>
    <t>教員数</t>
    <phoneticPr fontId="4"/>
  </si>
  <si>
    <t>職員数</t>
    <phoneticPr fontId="4"/>
  </si>
  <si>
    <t>(本務者)</t>
    <phoneticPr fontId="4"/>
  </si>
  <si>
    <t>計</t>
    <phoneticPr fontId="4"/>
  </si>
  <si>
    <t>全日制</t>
    <rPh sb="0" eb="3">
      <t>ゼンニチセイ</t>
    </rPh>
    <phoneticPr fontId="4"/>
  </si>
  <si>
    <t>定時制</t>
    <rPh sb="0" eb="3">
      <t>テイジセイ</t>
    </rPh>
    <phoneticPr fontId="4"/>
  </si>
  <si>
    <t>併置</t>
    <rPh sb="0" eb="1">
      <t>ヘイ</t>
    </rPh>
    <rPh sb="1" eb="2">
      <t>チ</t>
    </rPh>
    <phoneticPr fontId="4"/>
  </si>
  <si>
    <t>男</t>
    <phoneticPr fontId="4"/>
  </si>
  <si>
    <t>女</t>
    <phoneticPr fontId="4"/>
  </si>
  <si>
    <t>本務者</t>
    <phoneticPr fontId="4"/>
  </si>
  <si>
    <t>兼務者</t>
    <phoneticPr fontId="4"/>
  </si>
  <si>
    <t>平成16年度</t>
    <rPh sb="0" eb="2">
      <t>ヘイセイ</t>
    </rPh>
    <rPh sb="4" eb="5">
      <t>ネン</t>
    </rPh>
    <rPh sb="5" eb="6">
      <t>ド</t>
    </rPh>
    <phoneticPr fontId="4"/>
  </si>
  <si>
    <t>三国町</t>
    <phoneticPr fontId="4"/>
  </si>
  <si>
    <t>-</t>
    <phoneticPr fontId="4"/>
  </si>
  <si>
    <t>丸岡町</t>
    <phoneticPr fontId="4"/>
  </si>
  <si>
    <t>春江町</t>
    <phoneticPr fontId="4"/>
  </si>
  <si>
    <t>坂井町</t>
    <phoneticPr fontId="4"/>
  </si>
  <si>
    <t>平成17年度</t>
    <rPh sb="0" eb="2">
      <t>ヘイセイ</t>
    </rPh>
    <rPh sb="4" eb="5">
      <t>ネン</t>
    </rPh>
    <rPh sb="5" eb="6">
      <t>ド</t>
    </rPh>
    <phoneticPr fontId="4"/>
  </si>
  <si>
    <t>平成18年度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</si>
  <si>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</si>
  <si>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</si>
  <si>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平成21年度</t>
    <rPh sb="0" eb="2">
      <t>ヘイセイ</t>
    </rPh>
    <rPh sb="4" eb="5">
      <t>ネン</t>
    </rPh>
    <rPh sb="5" eb="6">
      <t>ド</t>
    </rPh>
    <phoneticPr fontId="4"/>
  </si>
  <si>
    <t>-</t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</si>
  <si>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</si>
  <si>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5">
      <t>ネン</t>
    </rPh>
    <rPh sb="5" eb="6">
      <t>ド</t>
    </rPh>
    <phoneticPr fontId="4"/>
  </si>
  <si>
    <t>平成24年度</t>
    <rPh sb="0" eb="2">
      <t>ヘイセイ</t>
    </rPh>
    <rPh sb="4" eb="5">
      <t>ネン</t>
    </rPh>
    <rPh sb="5" eb="6">
      <t>ド</t>
    </rPh>
    <phoneticPr fontId="4"/>
  </si>
  <si>
    <t>平成25年度</t>
    <rPh sb="0" eb="2">
      <t>ヘイセイ</t>
    </rPh>
    <rPh sb="4" eb="5">
      <t>ネン</t>
    </rPh>
    <rPh sb="5" eb="6">
      <t>ド</t>
    </rPh>
    <phoneticPr fontId="4"/>
  </si>
  <si>
    <t>平成26年度</t>
    <rPh sb="0" eb="2">
      <t>ヘイセイ</t>
    </rPh>
    <rPh sb="4" eb="5">
      <t>ネン</t>
    </rPh>
    <rPh sb="5" eb="6">
      <t>ド</t>
    </rPh>
    <phoneticPr fontId="4"/>
  </si>
  <si>
    <t>出典：福井県学校基本調査</t>
    <rPh sb="3" eb="6">
      <t>フクイケン</t>
    </rPh>
    <phoneticPr fontId="4"/>
  </si>
  <si>
    <t>J-5．小中学校校舎の概要</t>
    <rPh sb="4" eb="8">
      <t>ショウチュウガッコウ</t>
    </rPh>
    <rPh sb="8" eb="10">
      <t>コウシャ</t>
    </rPh>
    <rPh sb="11" eb="13">
      <t>ガイヨウ</t>
    </rPh>
    <phoneticPr fontId="4"/>
  </si>
  <si>
    <t>平成28年4月1日現在</t>
    <rPh sb="0" eb="1">
      <t>ヘイセイ</t>
    </rPh>
    <rPh sb="5" eb="6">
      <t>ガツ</t>
    </rPh>
    <rPh sb="7" eb="8">
      <t>ニチ</t>
    </rPh>
    <rPh sb="8" eb="10">
      <t>ゲンザイ</t>
    </rPh>
    <phoneticPr fontId="4"/>
  </si>
  <si>
    <t>小学校</t>
    <rPh sb="0" eb="3">
      <t>ショウガッコウ</t>
    </rPh>
    <phoneticPr fontId="4"/>
  </si>
  <si>
    <t>名称</t>
    <rPh sb="0" eb="2">
      <t>メイショウ</t>
    </rPh>
    <phoneticPr fontId="4"/>
  </si>
  <si>
    <t>校舎</t>
    <rPh sb="0" eb="2">
      <t>コウシャ</t>
    </rPh>
    <phoneticPr fontId="4"/>
  </si>
  <si>
    <t>体育館</t>
    <rPh sb="0" eb="3">
      <t>タイイクカン</t>
    </rPh>
    <phoneticPr fontId="4"/>
  </si>
  <si>
    <t>　　　面　　　積　　(㎡)</t>
    <rPh sb="3" eb="4">
      <t>メン</t>
    </rPh>
    <rPh sb="7" eb="8">
      <t>セキ</t>
    </rPh>
    <phoneticPr fontId="4"/>
  </si>
  <si>
    <t>建築年度</t>
    <rPh sb="0" eb="2">
      <t>ケンチク</t>
    </rPh>
    <rPh sb="2" eb="4">
      <t>ネンド</t>
    </rPh>
    <phoneticPr fontId="4"/>
  </si>
  <si>
    <t>構造</t>
    <rPh sb="0" eb="2">
      <t>コウゾウ</t>
    </rPh>
    <phoneticPr fontId="4"/>
  </si>
  <si>
    <t>階数</t>
    <rPh sb="0" eb="2">
      <t>カイスウ</t>
    </rPh>
    <phoneticPr fontId="4"/>
  </si>
  <si>
    <t>床面積(㎡)</t>
    <rPh sb="0" eb="3">
      <t>ユカメンセキ</t>
    </rPh>
    <phoneticPr fontId="4"/>
  </si>
  <si>
    <t>敷地</t>
    <rPh sb="0" eb="2">
      <t>シキチ</t>
    </rPh>
    <phoneticPr fontId="4"/>
  </si>
  <si>
    <t>運動場</t>
    <rPh sb="0" eb="3">
      <t>ウンドウジョウ</t>
    </rPh>
    <phoneticPr fontId="4"/>
  </si>
  <si>
    <t>三国南小学校</t>
  </si>
  <si>
    <t>S48</t>
    <phoneticPr fontId="4"/>
  </si>
  <si>
    <t>鉄筋ｺﾝｸﾘｰﾄ</t>
    <rPh sb="0" eb="2">
      <t>テッキン</t>
    </rPh>
    <phoneticPr fontId="4"/>
  </si>
  <si>
    <t>三国北小学校</t>
  </si>
  <si>
    <t>S62</t>
    <phoneticPr fontId="4"/>
  </si>
  <si>
    <t>S63</t>
    <phoneticPr fontId="4"/>
  </si>
  <si>
    <t>雄島小学校</t>
  </si>
  <si>
    <t>S50</t>
    <phoneticPr fontId="4"/>
  </si>
  <si>
    <t>加戸小学校</t>
  </si>
  <si>
    <t>S51</t>
    <phoneticPr fontId="4"/>
  </si>
  <si>
    <t>三国西小学校　　</t>
  </si>
  <si>
    <t>S43</t>
    <phoneticPr fontId="4"/>
  </si>
  <si>
    <t>S44</t>
    <phoneticPr fontId="4"/>
  </si>
  <si>
    <t>平章小学校</t>
  </si>
  <si>
    <t>S46</t>
    <phoneticPr fontId="4"/>
  </si>
  <si>
    <t>S55</t>
    <phoneticPr fontId="4"/>
  </si>
  <si>
    <t>長畝小学校</t>
  </si>
  <si>
    <t>S47</t>
    <phoneticPr fontId="4"/>
  </si>
  <si>
    <t>S54</t>
    <phoneticPr fontId="4"/>
  </si>
  <si>
    <t>鉄骨</t>
    <rPh sb="0" eb="2">
      <t>テッコツ</t>
    </rPh>
    <phoneticPr fontId="4"/>
  </si>
  <si>
    <t>高椋小学校</t>
  </si>
  <si>
    <t>S42</t>
    <phoneticPr fontId="4"/>
  </si>
  <si>
    <t>S49</t>
    <phoneticPr fontId="4"/>
  </si>
  <si>
    <t>鳴鹿小学校</t>
  </si>
  <si>
    <t>S52</t>
    <phoneticPr fontId="4"/>
  </si>
  <si>
    <t>S53</t>
    <phoneticPr fontId="4"/>
  </si>
  <si>
    <t>磯部小学校</t>
  </si>
  <si>
    <t>H1</t>
    <phoneticPr fontId="4"/>
  </si>
  <si>
    <t>明章小学校</t>
  </si>
  <si>
    <t>H3</t>
    <phoneticPr fontId="4"/>
  </si>
  <si>
    <t>春江小学校</t>
  </si>
  <si>
    <t>春江西小学校</t>
  </si>
  <si>
    <t>H13</t>
    <phoneticPr fontId="4"/>
  </si>
  <si>
    <t>大石小学校</t>
  </si>
  <si>
    <t>S41</t>
    <phoneticPr fontId="4"/>
  </si>
  <si>
    <t>春江東小学校</t>
  </si>
  <si>
    <t>H18</t>
    <phoneticPr fontId="4"/>
  </si>
  <si>
    <t>鉄筋及び木造</t>
    <rPh sb="0" eb="2">
      <t>テッキン</t>
    </rPh>
    <rPh sb="2" eb="3">
      <t>オヨ</t>
    </rPh>
    <rPh sb="4" eb="6">
      <t>モクゾウ</t>
    </rPh>
    <phoneticPr fontId="4"/>
  </si>
  <si>
    <t>東十郷小学校</t>
  </si>
  <si>
    <t>大関小学校</t>
  </si>
  <si>
    <t>兵庫小学校</t>
  </si>
  <si>
    <t>木部小学校</t>
  </si>
  <si>
    <t>三国中学校</t>
  </si>
  <si>
    <t>S36</t>
    <phoneticPr fontId="4"/>
  </si>
  <si>
    <t>S45</t>
    <phoneticPr fontId="4"/>
  </si>
  <si>
    <t>丸岡中学校</t>
  </si>
  <si>
    <t>S35</t>
    <phoneticPr fontId="4"/>
  </si>
  <si>
    <t>H10</t>
    <phoneticPr fontId="4"/>
  </si>
  <si>
    <t>丸岡南中学校</t>
  </si>
  <si>
    <t>H17</t>
    <phoneticPr fontId="4"/>
  </si>
  <si>
    <t>春江中学校</t>
  </si>
  <si>
    <t>H24</t>
    <phoneticPr fontId="4"/>
  </si>
  <si>
    <t>坂井中学校</t>
  </si>
  <si>
    <t>資料：教育総務課</t>
    <rPh sb="0" eb="2">
      <t>シリョウ</t>
    </rPh>
    <rPh sb="3" eb="5">
      <t>キョウイク</t>
    </rPh>
    <rPh sb="5" eb="7">
      <t>ソウム</t>
    </rPh>
    <rPh sb="7" eb="8">
      <t>カ</t>
    </rPh>
    <phoneticPr fontId="4"/>
  </si>
  <si>
    <t>J-4．小中学校学年別児童生徒数</t>
    <rPh sb="4" eb="8">
      <t>ショウチュウガッコウ</t>
    </rPh>
    <rPh sb="8" eb="11">
      <t>ガクネンベツ</t>
    </rPh>
    <rPh sb="11" eb="13">
      <t>ジドウ</t>
    </rPh>
    <rPh sb="13" eb="15">
      <t>セイト</t>
    </rPh>
    <rPh sb="15" eb="16">
      <t>スウ</t>
    </rPh>
    <phoneticPr fontId="4"/>
  </si>
  <si>
    <t>小学校</t>
    <rPh sb="0" eb="3">
      <t>ショウガッコウ</t>
    </rPh>
    <phoneticPr fontId="14"/>
  </si>
  <si>
    <t>計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</si>
  <si>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</si>
  <si>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</si>
  <si>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</si>
  <si>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</si>
  <si>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</si>
  <si>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</si>
  <si>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</si>
  <si>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</si>
  <si>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三国町</t>
  </si>
  <si>
    <t>丸岡町</t>
  </si>
  <si>
    <t>春江町</t>
  </si>
  <si>
    <t>坂井町</t>
  </si>
  <si>
    <t>三国南</t>
    <rPh sb="2" eb="3">
      <t>ミナミ</t>
    </rPh>
    <phoneticPr fontId="4"/>
  </si>
  <si>
    <t>三国北</t>
    <rPh sb="0" eb="2">
      <t>ミクニ</t>
    </rPh>
    <rPh sb="2" eb="3">
      <t>キタ</t>
    </rPh>
    <phoneticPr fontId="4"/>
  </si>
  <si>
    <t>加戸</t>
    <rPh sb="0" eb="1">
      <t>カ</t>
    </rPh>
    <rPh sb="1" eb="2">
      <t>ト</t>
    </rPh>
    <phoneticPr fontId="4"/>
  </si>
  <si>
    <t>雄島</t>
    <rPh sb="0" eb="2">
      <t>オシマ</t>
    </rPh>
    <phoneticPr fontId="4"/>
  </si>
  <si>
    <t>三国西</t>
    <rPh sb="0" eb="2">
      <t>ミクニ</t>
    </rPh>
    <rPh sb="2" eb="3">
      <t>ニシ</t>
    </rPh>
    <phoneticPr fontId="4"/>
  </si>
  <si>
    <t>丸岡町</t>
    <phoneticPr fontId="4"/>
  </si>
  <si>
    <t>平章</t>
    <rPh sb="0" eb="1">
      <t>ヘイ</t>
    </rPh>
    <rPh sb="1" eb="2">
      <t>ショウ</t>
    </rPh>
    <phoneticPr fontId="4"/>
  </si>
  <si>
    <t>長畝</t>
    <rPh sb="0" eb="1">
      <t>ナガ</t>
    </rPh>
    <rPh sb="1" eb="2">
      <t>ウネ</t>
    </rPh>
    <phoneticPr fontId="4"/>
  </si>
  <si>
    <t>高椋</t>
    <rPh sb="0" eb="1">
      <t>タカ</t>
    </rPh>
    <rPh sb="1" eb="2">
      <t>ムク</t>
    </rPh>
    <phoneticPr fontId="4"/>
  </si>
  <si>
    <t>鳴鹿</t>
    <rPh sb="0" eb="1">
      <t>ナ</t>
    </rPh>
    <rPh sb="1" eb="2">
      <t>シカ</t>
    </rPh>
    <phoneticPr fontId="4"/>
  </si>
  <si>
    <t>磯部</t>
    <rPh sb="0" eb="2">
      <t>イソベ</t>
    </rPh>
    <phoneticPr fontId="4"/>
  </si>
  <si>
    <t>明章</t>
    <rPh sb="0" eb="1">
      <t>メイ</t>
    </rPh>
    <rPh sb="1" eb="2">
      <t>ショウ</t>
    </rPh>
    <phoneticPr fontId="4"/>
  </si>
  <si>
    <t>春江</t>
    <rPh sb="0" eb="2">
      <t>ハルエ</t>
    </rPh>
    <phoneticPr fontId="4"/>
  </si>
  <si>
    <t>春江西</t>
    <rPh sb="0" eb="2">
      <t>ハルエ</t>
    </rPh>
    <rPh sb="2" eb="3">
      <t>ニシ</t>
    </rPh>
    <phoneticPr fontId="4"/>
  </si>
  <si>
    <t>大石</t>
    <rPh sb="0" eb="2">
      <t>オオイシ</t>
    </rPh>
    <phoneticPr fontId="4"/>
  </si>
  <si>
    <t>春江東</t>
    <rPh sb="0" eb="2">
      <t>ハルエ</t>
    </rPh>
    <rPh sb="2" eb="3">
      <t>ヒガシ</t>
    </rPh>
    <phoneticPr fontId="4"/>
  </si>
  <si>
    <t>坂井町</t>
    <phoneticPr fontId="4"/>
  </si>
  <si>
    <t>東十郷</t>
    <rPh sb="0" eb="1">
      <t>ヒガシ</t>
    </rPh>
    <rPh sb="1" eb="2">
      <t>ジュウ</t>
    </rPh>
    <rPh sb="2" eb="3">
      <t>ゴウ</t>
    </rPh>
    <phoneticPr fontId="4"/>
  </si>
  <si>
    <t>大関</t>
    <rPh sb="0" eb="2">
      <t>オオゼキ</t>
    </rPh>
    <phoneticPr fontId="4"/>
  </si>
  <si>
    <t>兵庫</t>
    <rPh sb="0" eb="2">
      <t>ヒョウゴ</t>
    </rPh>
    <phoneticPr fontId="4"/>
  </si>
  <si>
    <t>木部</t>
    <rPh sb="0" eb="2">
      <t>キベ</t>
    </rPh>
    <phoneticPr fontId="4"/>
  </si>
  <si>
    <t>三国町</t>
    <phoneticPr fontId="4"/>
  </si>
  <si>
    <t>春江町</t>
    <phoneticPr fontId="4"/>
  </si>
  <si>
    <t>東十郷</t>
  </si>
  <si>
    <t>大関</t>
  </si>
  <si>
    <t>兵庫</t>
  </si>
  <si>
    <t>木部</t>
  </si>
  <si>
    <t>三国町</t>
    <phoneticPr fontId="4"/>
  </si>
  <si>
    <t>中学校</t>
    <rPh sb="0" eb="3">
      <t>チュウガッコウ</t>
    </rPh>
    <phoneticPr fontId="14"/>
  </si>
  <si>
    <t>坂井中</t>
    <rPh sb="0" eb="2">
      <t>サカイ</t>
    </rPh>
    <rPh sb="2" eb="3">
      <t>チュウ</t>
    </rPh>
    <phoneticPr fontId="4"/>
  </si>
  <si>
    <t>J-3．小中学校の児童生徒数・教職員数</t>
    <rPh sb="4" eb="8">
      <t>ショウチュウガッコウ</t>
    </rPh>
    <rPh sb="9" eb="11">
      <t>ジドウ</t>
    </rPh>
    <rPh sb="11" eb="13">
      <t>セイト</t>
    </rPh>
    <rPh sb="13" eb="14">
      <t>スウ</t>
    </rPh>
    <rPh sb="15" eb="18">
      <t>キョウショクイン</t>
    </rPh>
    <rPh sb="18" eb="19">
      <t>スウ</t>
    </rPh>
    <phoneticPr fontId="4"/>
  </si>
  <si>
    <t>学校数</t>
    <phoneticPr fontId="4"/>
  </si>
  <si>
    <t>学級数</t>
    <rPh sb="0" eb="2">
      <t>ガッキュウ</t>
    </rPh>
    <rPh sb="2" eb="3">
      <t>スウ</t>
    </rPh>
    <phoneticPr fontId="4"/>
  </si>
  <si>
    <t>児童数</t>
    <phoneticPr fontId="4"/>
  </si>
  <si>
    <t>教員数</t>
    <phoneticPr fontId="4"/>
  </si>
  <si>
    <t>職員数</t>
    <phoneticPr fontId="4"/>
  </si>
  <si>
    <t>計</t>
    <phoneticPr fontId="4"/>
  </si>
  <si>
    <t>本校</t>
    <rPh sb="0" eb="1">
      <t>ホン</t>
    </rPh>
    <rPh sb="1" eb="2">
      <t>コウ</t>
    </rPh>
    <phoneticPr fontId="4"/>
  </si>
  <si>
    <t>分校</t>
    <rPh sb="0" eb="1">
      <t>ブン</t>
    </rPh>
    <rPh sb="1" eb="2">
      <t>コウ</t>
    </rPh>
    <phoneticPr fontId="4"/>
  </si>
  <si>
    <t>単式</t>
    <rPh sb="0" eb="1">
      <t>タン</t>
    </rPh>
    <rPh sb="1" eb="2">
      <t>シキ</t>
    </rPh>
    <phoneticPr fontId="4"/>
  </si>
  <si>
    <t>複式</t>
    <rPh sb="0" eb="1">
      <t>フク</t>
    </rPh>
    <rPh sb="1" eb="2">
      <t>シキ</t>
    </rPh>
    <phoneticPr fontId="4"/>
  </si>
  <si>
    <t>特別支援</t>
    <rPh sb="0" eb="2">
      <t>トクベツ</t>
    </rPh>
    <rPh sb="2" eb="4">
      <t>シエン</t>
    </rPh>
    <phoneticPr fontId="4"/>
  </si>
  <si>
    <t>男</t>
    <phoneticPr fontId="4"/>
  </si>
  <si>
    <t>女</t>
    <phoneticPr fontId="4"/>
  </si>
  <si>
    <t>（本務者）</t>
    <phoneticPr fontId="4"/>
  </si>
  <si>
    <t>-</t>
    <phoneticPr fontId="4"/>
  </si>
  <si>
    <t>丸岡町</t>
    <phoneticPr fontId="4"/>
  </si>
  <si>
    <t>春江町</t>
    <phoneticPr fontId="4"/>
  </si>
  <si>
    <t>坂井町</t>
    <phoneticPr fontId="4"/>
  </si>
  <si>
    <t>三国町</t>
    <phoneticPr fontId="4"/>
  </si>
  <si>
    <t>学校数</t>
    <phoneticPr fontId="4"/>
  </si>
  <si>
    <t>生徒数</t>
    <rPh sb="0" eb="2">
      <t>セイト</t>
    </rPh>
    <phoneticPr fontId="4"/>
  </si>
  <si>
    <t>教員数</t>
    <phoneticPr fontId="4"/>
  </si>
  <si>
    <t>職員数</t>
    <phoneticPr fontId="4"/>
  </si>
  <si>
    <t>特別
支援</t>
    <rPh sb="0" eb="2">
      <t>トクベツ</t>
    </rPh>
    <rPh sb="3" eb="5">
      <t>シエン</t>
    </rPh>
    <phoneticPr fontId="4"/>
  </si>
  <si>
    <t>本務者</t>
    <phoneticPr fontId="4"/>
  </si>
  <si>
    <t xml:space="preserve">   兼務者</t>
    <phoneticPr fontId="4"/>
  </si>
  <si>
    <t>（本務者）</t>
    <phoneticPr fontId="4"/>
  </si>
  <si>
    <t>-</t>
    <phoneticPr fontId="4"/>
  </si>
  <si>
    <t>三国町</t>
    <phoneticPr fontId="4"/>
  </si>
  <si>
    <t>丸岡町</t>
    <phoneticPr fontId="4"/>
  </si>
  <si>
    <t>春江町</t>
    <phoneticPr fontId="4"/>
  </si>
  <si>
    <t>坂井町</t>
    <phoneticPr fontId="4"/>
  </si>
  <si>
    <t>坂井町</t>
    <phoneticPr fontId="4"/>
  </si>
  <si>
    <t>三国町</t>
    <phoneticPr fontId="4"/>
  </si>
  <si>
    <t>丸岡町</t>
    <phoneticPr fontId="4"/>
  </si>
  <si>
    <t>J-2．幼稚園舎等の概要</t>
    <rPh sb="4" eb="7">
      <t>ヨウチエン</t>
    </rPh>
    <rPh sb="7" eb="8">
      <t>シャ</t>
    </rPh>
    <rPh sb="8" eb="9">
      <t>トウ</t>
    </rPh>
    <rPh sb="10" eb="12">
      <t>ガイヨウ</t>
    </rPh>
    <phoneticPr fontId="4"/>
  </si>
  <si>
    <r>
      <t>平成28</t>
    </r>
    <r>
      <rPr>
        <sz val="11"/>
        <rFont val="ＭＳ Ｐゴシック"/>
        <family val="3"/>
        <charset val="128"/>
      </rPr>
      <t>年4月1日現在</t>
    </r>
    <rPh sb="0" eb="1">
      <t>ヘイセイ</t>
    </rPh>
    <rPh sb="5" eb="6">
      <t>ガツ</t>
    </rPh>
    <rPh sb="7" eb="8">
      <t>ニチ</t>
    </rPh>
    <rPh sb="8" eb="10">
      <t>ゲンザイ</t>
    </rPh>
    <phoneticPr fontId="4"/>
  </si>
  <si>
    <t>園舎</t>
    <rPh sb="0" eb="2">
      <t>エンシャ</t>
    </rPh>
    <phoneticPr fontId="4"/>
  </si>
  <si>
    <t>敷地面積(㎡)</t>
    <rPh sb="0" eb="2">
      <t>シキチ</t>
    </rPh>
    <rPh sb="2" eb="4">
      <t>メンセキ</t>
    </rPh>
    <phoneticPr fontId="4"/>
  </si>
  <si>
    <t xml:space="preserve">三国南幼稚園 </t>
  </si>
  <si>
    <t>S52</t>
    <phoneticPr fontId="4"/>
  </si>
  <si>
    <t>鉄筋コンクリート</t>
    <rPh sb="0" eb="2">
      <t>テッキン</t>
    </rPh>
    <phoneticPr fontId="4"/>
  </si>
  <si>
    <t xml:space="preserve">三国北幼稚園 </t>
  </si>
  <si>
    <t>S50</t>
    <phoneticPr fontId="4"/>
  </si>
  <si>
    <t xml:space="preserve">雄島幼稚園 </t>
  </si>
  <si>
    <t>S53</t>
  </si>
  <si>
    <t xml:space="preserve">加戸幼稚園 </t>
  </si>
  <si>
    <t>S58</t>
    <phoneticPr fontId="4"/>
  </si>
  <si>
    <t>磯部幼稚園（磯部西幼保園）</t>
    <rPh sb="2" eb="5">
      <t>ヨウチエン</t>
    </rPh>
    <phoneticPr fontId="4"/>
  </si>
  <si>
    <t>Ｓ57</t>
    <phoneticPr fontId="4"/>
  </si>
  <si>
    <t>高椋幼稚園（高椋幼保園）</t>
    <rPh sb="2" eb="4">
      <t>ヨウチ</t>
    </rPh>
    <phoneticPr fontId="4"/>
  </si>
  <si>
    <t>Ｓ54</t>
    <phoneticPr fontId="4"/>
  </si>
  <si>
    <t>併設</t>
    <rPh sb="0" eb="2">
      <t>ヘイセツ</t>
    </rPh>
    <phoneticPr fontId="4"/>
  </si>
  <si>
    <t>平章幼稚園（平章幼保園）</t>
    <rPh sb="2" eb="4">
      <t>ヨウチ</t>
    </rPh>
    <rPh sb="4" eb="5">
      <t>エン</t>
    </rPh>
    <phoneticPr fontId="4"/>
  </si>
  <si>
    <t>鳴鹿幼稚園</t>
    <rPh sb="0" eb="2">
      <t>ナルカ</t>
    </rPh>
    <rPh sb="2" eb="5">
      <t>ヨウチエン</t>
    </rPh>
    <phoneticPr fontId="4"/>
  </si>
  <si>
    <t>H3</t>
    <phoneticPr fontId="4"/>
  </si>
  <si>
    <t xml:space="preserve">春江幼稚園 </t>
  </si>
  <si>
    <t>S47</t>
    <phoneticPr fontId="4"/>
  </si>
  <si>
    <t xml:space="preserve">春江西幼稚園 </t>
  </si>
  <si>
    <t>S54</t>
    <phoneticPr fontId="4"/>
  </si>
  <si>
    <t xml:space="preserve">大石幼稚園 </t>
  </si>
  <si>
    <t>S55</t>
    <phoneticPr fontId="4"/>
  </si>
  <si>
    <t xml:space="preserve">春江東幼稚園 </t>
  </si>
  <si>
    <t>H19</t>
    <phoneticPr fontId="4"/>
  </si>
  <si>
    <t>J-1．幼稚園の園児数・教職員数</t>
    <rPh sb="4" eb="7">
      <t>ヨウチエン</t>
    </rPh>
    <rPh sb="8" eb="10">
      <t>エンジ</t>
    </rPh>
    <rPh sb="10" eb="11">
      <t>スウ</t>
    </rPh>
    <rPh sb="12" eb="15">
      <t>キョウショクイン</t>
    </rPh>
    <rPh sb="15" eb="16">
      <t>スウ</t>
    </rPh>
    <phoneticPr fontId="4"/>
  </si>
  <si>
    <t>各年度5月1日現在</t>
    <rPh sb="0" eb="3">
      <t>カクネンド</t>
    </rPh>
    <rPh sb="4" eb="5">
      <t>ガツ</t>
    </rPh>
    <rPh sb="6" eb="7">
      <t>ニチ</t>
    </rPh>
    <rPh sb="7" eb="9">
      <t>ゲンザイ</t>
    </rPh>
    <phoneticPr fontId="4"/>
  </si>
  <si>
    <t>幼稚園数</t>
    <phoneticPr fontId="4"/>
  </si>
  <si>
    <t>学
級
数</t>
    <rPh sb="2" eb="3">
      <t>キュウ</t>
    </rPh>
    <rPh sb="4" eb="5">
      <t>スウ</t>
    </rPh>
    <phoneticPr fontId="4"/>
  </si>
  <si>
    <t>園児数</t>
    <phoneticPr fontId="4"/>
  </si>
  <si>
    <t>修了者</t>
    <phoneticPr fontId="4"/>
  </si>
  <si>
    <t>就園率</t>
    <phoneticPr fontId="4"/>
  </si>
  <si>
    <t>本
園</t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</si>
  <si>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</si>
  <si>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</si>
  <si>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>(%)</t>
    <phoneticPr fontId="4"/>
  </si>
  <si>
    <t>平成19年度</t>
    <phoneticPr fontId="4"/>
  </si>
  <si>
    <t>平成20年度</t>
    <phoneticPr fontId="4"/>
  </si>
  <si>
    <t>平成21年度</t>
    <phoneticPr fontId="4"/>
  </si>
  <si>
    <t>-</t>
    <phoneticPr fontId="4"/>
  </si>
  <si>
    <t>-</t>
    <phoneticPr fontId="4"/>
  </si>
  <si>
    <t>緑</t>
    <rPh sb="0" eb="1">
      <t>ミドリ</t>
    </rPh>
    <phoneticPr fontId="4"/>
  </si>
  <si>
    <t>-</t>
    <phoneticPr fontId="4"/>
  </si>
  <si>
    <t>春江町</t>
    <phoneticPr fontId="4"/>
  </si>
  <si>
    <t>-</t>
    <phoneticPr fontId="4"/>
  </si>
  <si>
    <t>-</t>
    <phoneticPr fontId="4"/>
  </si>
  <si>
    <t>平成22年度</t>
    <phoneticPr fontId="4"/>
  </si>
  <si>
    <t>平成23年度</t>
    <phoneticPr fontId="4"/>
  </si>
  <si>
    <t>（平成23年3月末廃園）</t>
    <rPh sb="1" eb="3">
      <t>ヘイセイ</t>
    </rPh>
    <rPh sb="5" eb="6">
      <t>ネン</t>
    </rPh>
    <rPh sb="7" eb="8">
      <t>ガツ</t>
    </rPh>
    <rPh sb="8" eb="9">
      <t>マツ</t>
    </rPh>
    <rPh sb="9" eb="11">
      <t>ハイエン</t>
    </rPh>
    <phoneticPr fontId="4"/>
  </si>
  <si>
    <t>平成24年度</t>
    <phoneticPr fontId="4"/>
  </si>
  <si>
    <t>平成25年度</t>
    <phoneticPr fontId="4"/>
  </si>
  <si>
    <t>平成26年度</t>
    <phoneticPr fontId="4"/>
  </si>
  <si>
    <t>雄島安島園</t>
    <rPh sb="0" eb="2">
      <t>オシマ</t>
    </rPh>
    <rPh sb="2" eb="3">
      <t>アン</t>
    </rPh>
    <rPh sb="3" eb="4">
      <t>トウ</t>
    </rPh>
    <rPh sb="4" eb="5">
      <t>エン</t>
    </rPh>
    <phoneticPr fontId="4"/>
  </si>
  <si>
    <t>平成27年度</t>
    <phoneticPr fontId="4"/>
  </si>
  <si>
    <t>平成28年度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</si>
</sst>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&quot;△ &quot;#,##0.0"/>
    <numFmt numFmtId="177" formatCode="0.0;&quot;△ &quot;0.0"/>
    <numFmt numFmtId="178" formatCode="#,##0;&quot;△ &quot;#,##0"/>
    <numFmt numFmtId="179" formatCode="0.0"/>
    <numFmt numFmtId="180" formatCode="0_ "/>
  </numFmts>
  <fonts count="1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.5"/>
      <name val="ＭＳ ゴシック"/>
      <family val="3"/>
      <charset val="128"/>
    </font>
    <font>
      <sz val="10.5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22"/>
      <name val="ＭＳ Ｐゴシック"/>
      <family val="3"/>
      <charset val="128"/>
    </font>
    <font>
      <b/>
      <u/>
      <sz val="22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7" fillId="0" borderId="0"/>
    <xf numFmtId="38" fontId="7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</cellStyleXfs>
  <cellXfs count="68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0" fontId="5" fillId="0" borderId="0" xfId="1" applyFont="1" applyBorder="1">
      <alignment vertical="center"/>
    </xf>
    <xf numFmtId="0" fontId="5" fillId="0" borderId="8" xfId="1" applyFont="1" applyBorder="1" applyAlignment="1">
      <alignment horizontal="distributed" vertical="center" justifyLastLine="1"/>
    </xf>
    <xf numFmtId="0" fontId="5" fillId="0" borderId="9" xfId="1" applyFont="1" applyBorder="1" applyAlignment="1">
      <alignment horizontal="distributed" vertical="center" justifyLastLine="1"/>
    </xf>
    <xf numFmtId="0" fontId="5" fillId="0" borderId="10" xfId="1" applyFont="1" applyBorder="1" applyAlignment="1">
      <alignment horizontal="distributed" vertical="center" justifyLastLine="1"/>
    </xf>
    <xf numFmtId="0" fontId="5" fillId="0" borderId="11" xfId="1" applyFont="1" applyBorder="1" applyAlignment="1">
      <alignment horizontal="distributed" vertical="center" justifyLastLine="1"/>
    </xf>
    <xf numFmtId="0" fontId="5" fillId="0" borderId="12" xfId="1" applyFont="1" applyBorder="1" applyAlignment="1">
      <alignment horizontal="center" vertical="center"/>
    </xf>
    <xf numFmtId="176" fontId="5" fillId="0" borderId="13" xfId="1" applyNumberFormat="1" applyFont="1" applyBorder="1">
      <alignment vertical="center"/>
    </xf>
    <xf numFmtId="176" fontId="5" fillId="0" borderId="14" xfId="1" applyNumberFormat="1" applyFont="1" applyBorder="1">
      <alignment vertical="center"/>
    </xf>
    <xf numFmtId="176" fontId="5" fillId="0" borderId="15" xfId="1" applyNumberFormat="1" applyFont="1" applyBorder="1">
      <alignment vertical="center"/>
    </xf>
    <xf numFmtId="176" fontId="5" fillId="0" borderId="16" xfId="1" applyNumberFormat="1" applyFont="1" applyBorder="1">
      <alignment vertical="center"/>
    </xf>
    <xf numFmtId="0" fontId="5" fillId="0" borderId="17" xfId="1" applyFont="1" applyBorder="1" applyAlignment="1">
      <alignment horizontal="center" vertical="center"/>
    </xf>
    <xf numFmtId="176" fontId="5" fillId="0" borderId="18" xfId="1" applyNumberFormat="1" applyFont="1" applyBorder="1">
      <alignment vertical="center"/>
    </xf>
    <xf numFmtId="176" fontId="5" fillId="0" borderId="19" xfId="1" applyNumberFormat="1" applyFont="1" applyBorder="1">
      <alignment vertical="center"/>
    </xf>
    <xf numFmtId="176" fontId="5" fillId="0" borderId="20" xfId="1" applyNumberFormat="1" applyFont="1" applyBorder="1">
      <alignment vertical="center"/>
    </xf>
    <xf numFmtId="176" fontId="5" fillId="0" borderId="21" xfId="1" applyNumberFormat="1" applyFont="1" applyBorder="1">
      <alignment vertical="center"/>
    </xf>
    <xf numFmtId="176" fontId="5" fillId="0" borderId="22" xfId="1" applyNumberFormat="1" applyFont="1" applyBorder="1">
      <alignment vertical="center"/>
    </xf>
    <xf numFmtId="176" fontId="5" fillId="0" borderId="23" xfId="1" applyNumberFormat="1" applyFont="1" applyBorder="1">
      <alignment vertical="center"/>
    </xf>
    <xf numFmtId="176" fontId="5" fillId="0" borderId="24" xfId="1" applyNumberFormat="1" applyFont="1" applyBorder="1">
      <alignment vertical="center"/>
    </xf>
    <xf numFmtId="176" fontId="5" fillId="0" borderId="25" xfId="1" applyNumberFormat="1" applyFont="1" applyBorder="1">
      <alignment vertical="center"/>
    </xf>
    <xf numFmtId="0" fontId="5" fillId="0" borderId="26" xfId="1" applyFont="1" applyBorder="1">
      <alignment vertical="center"/>
    </xf>
    <xf numFmtId="0" fontId="5" fillId="0" borderId="27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76" fontId="5" fillId="0" borderId="28" xfId="1" applyNumberFormat="1" applyFont="1" applyBorder="1">
      <alignment vertical="center"/>
    </xf>
    <xf numFmtId="176" fontId="5" fillId="0" borderId="29" xfId="1" applyNumberFormat="1" applyFont="1" applyBorder="1">
      <alignment vertical="center"/>
    </xf>
    <xf numFmtId="176" fontId="5" fillId="0" borderId="30" xfId="1" applyNumberFormat="1" applyFont="1" applyBorder="1">
      <alignment vertical="center"/>
    </xf>
    <xf numFmtId="176" fontId="5" fillId="0" borderId="31" xfId="1" applyNumberFormat="1" applyFont="1" applyBorder="1">
      <alignment vertical="center"/>
    </xf>
    <xf numFmtId="0" fontId="6" fillId="0" borderId="2" xfId="1" applyFont="1" applyBorder="1" applyAlignment="1">
      <alignment horizontal="center" vertical="center"/>
    </xf>
    <xf numFmtId="176" fontId="6" fillId="0" borderId="8" xfId="1" applyNumberFormat="1" applyFont="1" applyBorder="1">
      <alignment vertical="center"/>
    </xf>
    <xf numFmtId="176" fontId="6" fillId="0" borderId="9" xfId="1" applyNumberFormat="1" applyFont="1" applyBorder="1">
      <alignment vertical="center"/>
    </xf>
    <xf numFmtId="176" fontId="6" fillId="0" borderId="10" xfId="1" applyNumberFormat="1" applyFont="1" applyBorder="1">
      <alignment vertical="center"/>
    </xf>
    <xf numFmtId="176" fontId="6" fillId="0" borderId="11" xfId="1" applyNumberFormat="1" applyFont="1" applyBorder="1">
      <alignment vertical="center"/>
    </xf>
    <xf numFmtId="0" fontId="5" fillId="0" borderId="32" xfId="1" applyFont="1" applyBorder="1" applyAlignment="1">
      <alignment horizontal="center" vertical="center"/>
    </xf>
    <xf numFmtId="176" fontId="5" fillId="0" borderId="33" xfId="1" applyNumberFormat="1" applyFont="1" applyBorder="1">
      <alignment vertical="center"/>
    </xf>
    <xf numFmtId="176" fontId="5" fillId="0" borderId="34" xfId="1" applyNumberFormat="1" applyFont="1" applyBorder="1">
      <alignment vertical="center"/>
    </xf>
    <xf numFmtId="176" fontId="5" fillId="0" borderId="35" xfId="1" applyNumberFormat="1" applyFont="1" applyBorder="1">
      <alignment vertical="center"/>
    </xf>
    <xf numFmtId="176" fontId="5" fillId="0" borderId="36" xfId="1" applyNumberFormat="1" applyFont="1" applyBorder="1">
      <alignment vertical="center"/>
    </xf>
    <xf numFmtId="0" fontId="5" fillId="0" borderId="3" xfId="1" applyFont="1" applyBorder="1" applyAlignment="1">
      <alignment horizontal="center" vertical="center"/>
    </xf>
    <xf numFmtId="176" fontId="5" fillId="0" borderId="37" xfId="1" applyNumberFormat="1" applyFont="1" applyBorder="1">
      <alignment vertical="center"/>
    </xf>
    <xf numFmtId="176" fontId="5" fillId="0" borderId="38" xfId="1" applyNumberFormat="1" applyFont="1" applyBorder="1">
      <alignment vertical="center"/>
    </xf>
    <xf numFmtId="176" fontId="5" fillId="0" borderId="39" xfId="1" applyNumberFormat="1" applyFont="1" applyBorder="1">
      <alignment vertical="center"/>
    </xf>
    <xf numFmtId="176" fontId="5" fillId="0" borderId="40" xfId="1" applyNumberFormat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41" xfId="1" applyFont="1" applyBorder="1" applyAlignment="1">
      <alignment horizontal="center" vertical="center"/>
    </xf>
    <xf numFmtId="0" fontId="5" fillId="0" borderId="42" xfId="1" applyFont="1" applyBorder="1">
      <alignment vertical="center"/>
    </xf>
    <xf numFmtId="0" fontId="3" fillId="0" borderId="0" xfId="2" applyFont="1" applyAlignment="1">
      <alignment vertical="center"/>
    </xf>
    <xf numFmtId="0" fontId="8" fillId="0" borderId="0" xfId="2" applyFont="1"/>
    <xf numFmtId="0" fontId="9" fillId="0" borderId="0" xfId="2" applyFont="1"/>
    <xf numFmtId="0" fontId="2" fillId="0" borderId="0" xfId="2" applyFont="1" applyAlignment="1"/>
    <xf numFmtId="0" fontId="10" fillId="0" borderId="0" xfId="2" applyFont="1" applyAlignment="1"/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43" xfId="2" applyFont="1" applyBorder="1" applyAlignment="1">
      <alignment vertical="center"/>
    </xf>
    <xf numFmtId="0" fontId="5" fillId="0" borderId="44" xfId="2" applyFont="1" applyBorder="1" applyAlignment="1">
      <alignment vertical="center"/>
    </xf>
    <xf numFmtId="0" fontId="5" fillId="0" borderId="0" xfId="2" applyFont="1"/>
    <xf numFmtId="0" fontId="5" fillId="0" borderId="3" xfId="2" applyFont="1" applyBorder="1" applyAlignment="1">
      <alignment horizontal="distributed" vertical="center"/>
    </xf>
    <xf numFmtId="0" fontId="5" fillId="0" borderId="42" xfId="2" applyFont="1" applyBorder="1" applyAlignment="1">
      <alignment vertical="center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3" xfId="2" applyFont="1" applyBorder="1" applyAlignment="1">
      <alignment vertical="center"/>
    </xf>
    <xf numFmtId="0" fontId="5" fillId="0" borderId="46" xfId="2" applyFont="1" applyBorder="1" applyAlignment="1">
      <alignment vertical="center"/>
    </xf>
    <xf numFmtId="0" fontId="5" fillId="0" borderId="47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48" xfId="2" applyFont="1" applyBorder="1" applyAlignment="1">
      <alignment horizontal="center" vertical="center"/>
    </xf>
    <xf numFmtId="0" fontId="9" fillId="0" borderId="23" xfId="2" applyFont="1" applyBorder="1" applyAlignment="1">
      <alignment horizontal="center" vertical="center"/>
    </xf>
    <xf numFmtId="0" fontId="9" fillId="0" borderId="49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9" fillId="0" borderId="24" xfId="2" applyFont="1" applyBorder="1" applyAlignment="1">
      <alignment horizontal="center" vertical="center"/>
    </xf>
    <xf numFmtId="38" fontId="6" fillId="0" borderId="1" xfId="3" applyFont="1" applyBorder="1" applyAlignment="1">
      <alignment horizontal="center" vertical="center" shrinkToFit="1"/>
    </xf>
    <xf numFmtId="3" fontId="5" fillId="0" borderId="50" xfId="2" applyNumberFormat="1" applyFont="1" applyBorder="1" applyAlignment="1">
      <alignment horizontal="right" vertical="center"/>
    </xf>
    <xf numFmtId="3" fontId="5" fillId="0" borderId="44" xfId="2" applyNumberFormat="1" applyFont="1" applyBorder="1" applyAlignment="1">
      <alignment horizontal="right" vertical="center"/>
    </xf>
    <xf numFmtId="3" fontId="5" fillId="0" borderId="51" xfId="2" applyNumberFormat="1" applyFont="1" applyBorder="1" applyAlignment="1">
      <alignment horizontal="right" vertical="center"/>
    </xf>
    <xf numFmtId="3" fontId="5" fillId="0" borderId="45" xfId="2" applyNumberFormat="1" applyFont="1" applyBorder="1" applyAlignment="1">
      <alignment horizontal="right" vertical="center"/>
    </xf>
    <xf numFmtId="177" fontId="9" fillId="0" borderId="51" xfId="2" applyNumberFormat="1" applyFont="1" applyBorder="1" applyAlignment="1">
      <alignment vertical="center" shrinkToFit="1"/>
    </xf>
    <xf numFmtId="177" fontId="9" fillId="0" borderId="52" xfId="2" applyNumberFormat="1" applyFont="1" applyBorder="1" applyAlignment="1">
      <alignment vertical="center" shrinkToFit="1"/>
    </xf>
    <xf numFmtId="177" fontId="9" fillId="0" borderId="53" xfId="2" applyNumberFormat="1" applyFont="1" applyBorder="1" applyAlignment="1">
      <alignment vertical="center" shrinkToFit="1"/>
    </xf>
    <xf numFmtId="177" fontId="9" fillId="0" borderId="50" xfId="2" applyNumberFormat="1" applyFont="1" applyBorder="1" applyAlignment="1">
      <alignment vertical="center" shrinkToFit="1"/>
    </xf>
    <xf numFmtId="0" fontId="9" fillId="0" borderId="0" xfId="2" applyFont="1" applyAlignment="1">
      <alignment vertical="center"/>
    </xf>
    <xf numFmtId="38" fontId="9" fillId="0" borderId="3" xfId="3" applyFont="1" applyBorder="1" applyAlignment="1">
      <alignment horizontal="right" vertical="center"/>
    </xf>
    <xf numFmtId="178" fontId="9" fillId="0" borderId="37" xfId="2" applyNumberFormat="1" applyFont="1" applyBorder="1" applyAlignment="1">
      <alignment horizontal="right" vertical="center"/>
    </xf>
    <xf numFmtId="178" fontId="9" fillId="0" borderId="38" xfId="2" applyNumberFormat="1" applyFont="1" applyBorder="1" applyAlignment="1">
      <alignment horizontal="right" vertical="center"/>
    </xf>
    <xf numFmtId="178" fontId="9" fillId="0" borderId="39" xfId="2" applyNumberFormat="1" applyFont="1" applyBorder="1" applyAlignment="1">
      <alignment vertical="center"/>
    </xf>
    <xf numFmtId="178" fontId="9" fillId="0" borderId="39" xfId="2" applyNumberFormat="1" applyFont="1" applyBorder="1" applyAlignment="1">
      <alignment horizontal="right" vertical="center"/>
    </xf>
    <xf numFmtId="177" fontId="9" fillId="0" borderId="37" xfId="2" applyNumberFormat="1" applyFont="1" applyBorder="1" applyAlignment="1">
      <alignment vertical="center" shrinkToFit="1"/>
    </xf>
    <xf numFmtId="177" fontId="9" fillId="0" borderId="38" xfId="2" applyNumberFormat="1" applyFont="1" applyBorder="1" applyAlignment="1">
      <alignment vertical="center" shrinkToFit="1"/>
    </xf>
    <xf numFmtId="177" fontId="9" fillId="0" borderId="39" xfId="2" applyNumberFormat="1" applyFont="1" applyBorder="1" applyAlignment="1">
      <alignment vertical="center" shrinkToFit="1"/>
    </xf>
    <xf numFmtId="38" fontId="9" fillId="0" borderId="7" xfId="3" applyFont="1" applyBorder="1" applyAlignment="1">
      <alignment horizontal="right" vertical="center"/>
    </xf>
    <xf numFmtId="178" fontId="9" fillId="0" borderId="28" xfId="2" applyNumberFormat="1" applyFont="1" applyBorder="1" applyAlignment="1">
      <alignment horizontal="right" vertical="center"/>
    </xf>
    <xf numFmtId="178" fontId="9" fillId="0" borderId="29" xfId="2" applyNumberFormat="1" applyFont="1" applyBorder="1" applyAlignment="1">
      <alignment horizontal="right" vertical="center"/>
    </xf>
    <xf numFmtId="178" fontId="9" fillId="0" borderId="30" xfId="2" applyNumberFormat="1" applyFont="1" applyBorder="1" applyAlignment="1">
      <alignment vertical="center"/>
    </xf>
    <xf numFmtId="178" fontId="9" fillId="0" borderId="30" xfId="2" applyNumberFormat="1" applyFont="1" applyBorder="1" applyAlignment="1">
      <alignment horizontal="right" vertical="center"/>
    </xf>
    <xf numFmtId="177" fontId="9" fillId="0" borderId="28" xfId="2" applyNumberFormat="1" applyFont="1" applyBorder="1" applyAlignment="1">
      <alignment vertical="center" shrinkToFit="1"/>
    </xf>
    <xf numFmtId="177" fontId="9" fillId="0" borderId="29" xfId="2" applyNumberFormat="1" applyFont="1" applyBorder="1" applyAlignment="1">
      <alignment vertical="center" shrinkToFit="1"/>
    </xf>
    <xf numFmtId="177" fontId="9" fillId="0" borderId="30" xfId="2" applyNumberFormat="1" applyFont="1" applyBorder="1" applyAlignment="1">
      <alignment vertical="center" shrinkToFit="1"/>
    </xf>
    <xf numFmtId="3" fontId="9" fillId="0" borderId="40" xfId="2" applyNumberFormat="1" applyFont="1" applyBorder="1" applyAlignment="1">
      <alignment horizontal="right" vertical="center"/>
    </xf>
    <xf numFmtId="0" fontId="9" fillId="0" borderId="38" xfId="2" applyFont="1" applyBorder="1" applyAlignment="1">
      <alignment horizontal="right" vertical="center"/>
    </xf>
    <xf numFmtId="3" fontId="9" fillId="0" borderId="54" xfId="2" applyNumberFormat="1" applyFont="1" applyBorder="1" applyAlignment="1">
      <alignment horizontal="right" vertical="center"/>
    </xf>
    <xf numFmtId="0" fontId="9" fillId="0" borderId="37" xfId="2" applyFont="1" applyBorder="1" applyAlignment="1">
      <alignment horizontal="right" vertical="center"/>
    </xf>
    <xf numFmtId="0" fontId="9" fillId="0" borderId="39" xfId="2" applyFont="1" applyBorder="1" applyAlignment="1">
      <alignment horizontal="right" vertical="center"/>
    </xf>
    <xf numFmtId="0" fontId="9" fillId="0" borderId="40" xfId="2" applyFont="1" applyBorder="1" applyAlignment="1">
      <alignment horizontal="right" vertical="center"/>
    </xf>
    <xf numFmtId="0" fontId="9" fillId="0" borderId="54" xfId="2" applyFont="1" applyBorder="1" applyAlignment="1">
      <alignment horizontal="right" vertical="center"/>
    </xf>
    <xf numFmtId="177" fontId="11" fillId="0" borderId="37" xfId="2" applyNumberFormat="1" applyFont="1" applyBorder="1" applyAlignment="1">
      <alignment vertical="center" shrinkToFit="1"/>
    </xf>
    <xf numFmtId="177" fontId="11" fillId="0" borderId="38" xfId="2" applyNumberFormat="1" applyFont="1" applyBorder="1" applyAlignment="1">
      <alignment vertical="center" shrinkToFit="1"/>
    </xf>
    <xf numFmtId="177" fontId="11" fillId="0" borderId="39" xfId="2" applyNumberFormat="1" applyFont="1" applyBorder="1" applyAlignment="1">
      <alignment vertical="center" shrinkToFit="1"/>
    </xf>
    <xf numFmtId="177" fontId="11" fillId="0" borderId="40" xfId="2" applyNumberFormat="1" applyFont="1" applyBorder="1" applyAlignment="1">
      <alignment vertical="center" shrinkToFit="1"/>
    </xf>
    <xf numFmtId="3" fontId="9" fillId="0" borderId="31" xfId="2" applyNumberFormat="1" applyFont="1" applyBorder="1" applyAlignment="1">
      <alignment horizontal="right" vertical="center"/>
    </xf>
    <xf numFmtId="0" fontId="9" fillId="0" borderId="29" xfId="2" applyFont="1" applyBorder="1" applyAlignment="1">
      <alignment horizontal="right" vertical="center"/>
    </xf>
    <xf numFmtId="3" fontId="9" fillId="0" borderId="55" xfId="2" applyNumberFormat="1" applyFont="1" applyBorder="1" applyAlignment="1">
      <alignment horizontal="right" vertical="center"/>
    </xf>
    <xf numFmtId="0" fontId="9" fillId="0" borderId="28" xfId="2" applyFont="1" applyBorder="1" applyAlignment="1">
      <alignment horizontal="right" vertical="center"/>
    </xf>
    <xf numFmtId="0" fontId="9" fillId="0" borderId="30" xfId="2" applyFont="1" applyBorder="1" applyAlignment="1">
      <alignment horizontal="right" vertical="center"/>
    </xf>
    <xf numFmtId="0" fontId="9" fillId="0" borderId="31" xfId="2" applyFont="1" applyBorder="1" applyAlignment="1">
      <alignment horizontal="right" vertical="center"/>
    </xf>
    <xf numFmtId="0" fontId="9" fillId="0" borderId="55" xfId="2" applyFont="1" applyBorder="1" applyAlignment="1">
      <alignment horizontal="right" vertical="center"/>
    </xf>
    <xf numFmtId="177" fontId="11" fillId="0" borderId="28" xfId="2" applyNumberFormat="1" applyFont="1" applyBorder="1" applyAlignment="1">
      <alignment vertical="center" shrinkToFit="1"/>
    </xf>
    <xf numFmtId="177" fontId="11" fillId="0" borderId="29" xfId="2" applyNumberFormat="1" applyFont="1" applyBorder="1" applyAlignment="1">
      <alignment vertical="center" shrinkToFit="1"/>
    </xf>
    <xf numFmtId="177" fontId="11" fillId="0" borderId="30" xfId="2" applyNumberFormat="1" applyFont="1" applyBorder="1" applyAlignment="1">
      <alignment vertical="center" shrinkToFit="1"/>
    </xf>
    <xf numFmtId="177" fontId="11" fillId="0" borderId="31" xfId="2" applyNumberFormat="1" applyFont="1" applyBorder="1" applyAlignment="1">
      <alignment vertical="center" shrinkToFit="1"/>
    </xf>
    <xf numFmtId="38" fontId="6" fillId="0" borderId="2" xfId="3" applyFont="1" applyBorder="1" applyAlignment="1">
      <alignment horizontal="center" vertical="center" shrinkToFit="1"/>
    </xf>
    <xf numFmtId="3" fontId="5" fillId="0" borderId="11" xfId="2" applyNumberFormat="1" applyFont="1" applyBorder="1" applyAlignment="1">
      <alignment horizontal="right" vertical="center"/>
    </xf>
    <xf numFmtId="0" fontId="5" fillId="0" borderId="9" xfId="2" applyFont="1" applyBorder="1" applyAlignment="1">
      <alignment horizontal="right" vertical="center"/>
    </xf>
    <xf numFmtId="3" fontId="5" fillId="0" borderId="56" xfId="2" applyNumberFormat="1" applyFont="1" applyBorder="1" applyAlignment="1">
      <alignment horizontal="right" vertical="center"/>
    </xf>
    <xf numFmtId="0" fontId="5" fillId="0" borderId="8" xfId="2" applyFont="1" applyBorder="1" applyAlignment="1">
      <alignment horizontal="right" vertical="center"/>
    </xf>
    <xf numFmtId="0" fontId="5" fillId="0" borderId="10" xfId="2" applyFont="1" applyBorder="1" applyAlignment="1">
      <alignment horizontal="right" vertical="center"/>
    </xf>
    <xf numFmtId="0" fontId="5" fillId="0" borderId="11" xfId="2" applyFont="1" applyBorder="1" applyAlignment="1">
      <alignment horizontal="right" vertical="center"/>
    </xf>
    <xf numFmtId="0" fontId="5" fillId="0" borderId="56" xfId="2" applyFont="1" applyBorder="1" applyAlignment="1">
      <alignment horizontal="right" vertical="center"/>
    </xf>
    <xf numFmtId="177" fontId="9" fillId="0" borderId="4" xfId="2" applyNumberFormat="1" applyFont="1" applyBorder="1" applyAlignment="1">
      <alignment vertical="center" shrinkToFit="1"/>
    </xf>
    <xf numFmtId="177" fontId="9" fillId="0" borderId="9" xfId="2" applyNumberFormat="1" applyFont="1" applyBorder="1" applyAlignment="1">
      <alignment horizontal="right" vertical="center" shrinkToFit="1"/>
    </xf>
    <xf numFmtId="177" fontId="9" fillId="0" borderId="10" xfId="2" applyNumberFormat="1" applyFont="1" applyBorder="1" applyAlignment="1">
      <alignment horizontal="right" vertical="center" shrinkToFit="1"/>
    </xf>
    <xf numFmtId="177" fontId="9" fillId="0" borderId="9" xfId="2" applyNumberFormat="1" applyFont="1" applyBorder="1" applyAlignment="1">
      <alignment vertical="center" shrinkToFit="1"/>
    </xf>
    <xf numFmtId="177" fontId="9" fillId="0" borderId="10" xfId="2" applyNumberFormat="1" applyFont="1" applyBorder="1" applyAlignment="1">
      <alignment vertical="center" shrinkToFit="1"/>
    </xf>
    <xf numFmtId="0" fontId="5" fillId="0" borderId="0" xfId="2" applyFont="1" applyBorder="1"/>
    <xf numFmtId="38" fontId="5" fillId="0" borderId="0" xfId="3" applyFont="1" applyBorder="1"/>
    <xf numFmtId="177" fontId="11" fillId="0" borderId="37" xfId="2" applyNumberFormat="1" applyFont="1" applyBorder="1" applyAlignment="1">
      <alignment horizontal="center" vertical="center" shrinkToFit="1"/>
    </xf>
    <xf numFmtId="177" fontId="11" fillId="0" borderId="38" xfId="2" applyNumberFormat="1" applyFont="1" applyBorder="1" applyAlignment="1">
      <alignment horizontal="center" vertical="center" shrinkToFit="1"/>
    </xf>
    <xf numFmtId="177" fontId="11" fillId="0" borderId="39" xfId="2" applyNumberFormat="1" applyFont="1" applyBorder="1" applyAlignment="1">
      <alignment horizontal="center" vertical="center" shrinkToFit="1"/>
    </xf>
    <xf numFmtId="177" fontId="11" fillId="0" borderId="40" xfId="2" applyNumberFormat="1" applyFont="1" applyBorder="1" applyAlignment="1">
      <alignment horizontal="center" vertical="center" shrinkToFit="1"/>
    </xf>
    <xf numFmtId="38" fontId="9" fillId="0" borderId="2" xfId="3" applyFont="1" applyBorder="1" applyAlignment="1">
      <alignment horizontal="right" vertical="center"/>
    </xf>
    <xf numFmtId="3" fontId="9" fillId="0" borderId="8" xfId="2" applyNumberFormat="1" applyFont="1" applyBorder="1" applyAlignment="1">
      <alignment horizontal="right" vertical="center"/>
    </xf>
    <xf numFmtId="0" fontId="9" fillId="0" borderId="9" xfId="2" applyFont="1" applyBorder="1" applyAlignment="1">
      <alignment horizontal="right" vertical="center"/>
    </xf>
    <xf numFmtId="3" fontId="9" fillId="0" borderId="10" xfId="2" applyNumberFormat="1" applyFont="1" applyBorder="1" applyAlignment="1">
      <alignment horizontal="right" vertical="center"/>
    </xf>
    <xf numFmtId="0" fontId="9" fillId="0" borderId="8" xfId="2" applyFont="1" applyBorder="1" applyAlignment="1">
      <alignment horizontal="right" vertical="center"/>
    </xf>
    <xf numFmtId="0" fontId="9" fillId="0" borderId="10" xfId="2" applyFont="1" applyBorder="1" applyAlignment="1">
      <alignment horizontal="right" vertical="center"/>
    </xf>
    <xf numFmtId="0" fontId="9" fillId="0" borderId="11" xfId="2" applyFont="1" applyBorder="1" applyAlignment="1">
      <alignment horizontal="right" vertical="center"/>
    </xf>
    <xf numFmtId="177" fontId="11" fillId="0" borderId="8" xfId="2" applyNumberFormat="1" applyFont="1" applyBorder="1" applyAlignment="1">
      <alignment vertical="center" shrinkToFit="1"/>
    </xf>
    <xf numFmtId="177" fontId="11" fillId="0" borderId="9" xfId="2" applyNumberFormat="1" applyFont="1" applyBorder="1" applyAlignment="1">
      <alignment vertical="center" shrinkToFit="1"/>
    </xf>
    <xf numFmtId="177" fontId="11" fillId="0" borderId="10" xfId="2" applyNumberFormat="1" applyFont="1" applyBorder="1" applyAlignment="1">
      <alignment vertical="center" shrinkToFit="1"/>
    </xf>
    <xf numFmtId="177" fontId="11" fillId="0" borderId="11" xfId="2" applyNumberFormat="1" applyFont="1" applyBorder="1" applyAlignment="1">
      <alignment vertical="center" shrinkToFit="1"/>
    </xf>
    <xf numFmtId="3" fontId="9" fillId="0" borderId="28" xfId="2" applyNumberFormat="1" applyFont="1" applyBorder="1" applyAlignment="1">
      <alignment horizontal="right" vertical="center"/>
    </xf>
    <xf numFmtId="3" fontId="9" fillId="0" borderId="30" xfId="2" applyNumberFormat="1" applyFont="1" applyBorder="1" applyAlignment="1">
      <alignment horizontal="right" vertical="center"/>
    </xf>
    <xf numFmtId="0" fontId="5" fillId="0" borderId="0" xfId="2" applyFont="1" applyAlignment="1">
      <alignment horizontal="right" vertical="top"/>
    </xf>
    <xf numFmtId="0" fontId="8" fillId="0" borderId="0" xfId="2" applyFont="1" applyAlignment="1">
      <alignment horizontal="distributed"/>
    </xf>
    <xf numFmtId="0" fontId="8" fillId="0" borderId="0" xfId="2" applyFont="1" applyAlignment="1">
      <alignment horizontal="right"/>
    </xf>
    <xf numFmtId="0" fontId="2" fillId="0" borderId="0" xfId="2" applyFont="1" applyBorder="1" applyAlignment="1">
      <alignment vertical="center"/>
    </xf>
    <xf numFmtId="0" fontId="12" fillId="0" borderId="0" xfId="2" applyFont="1" applyAlignment="1"/>
    <xf numFmtId="0" fontId="13" fillId="0" borderId="0" xfId="2" applyFont="1" applyAlignment="1">
      <alignment horizontal="center"/>
    </xf>
    <xf numFmtId="0" fontId="5" fillId="0" borderId="31" xfId="2" applyFont="1" applyBorder="1" applyAlignment="1">
      <alignment horizontal="center" vertical="center"/>
    </xf>
    <xf numFmtId="0" fontId="5" fillId="0" borderId="55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178" fontId="6" fillId="0" borderId="0" xfId="2" applyNumberFormat="1" applyFont="1" applyAlignment="1">
      <alignment vertical="center"/>
    </xf>
    <xf numFmtId="178" fontId="6" fillId="0" borderId="1" xfId="2" applyNumberFormat="1" applyFont="1" applyBorder="1" applyAlignment="1">
      <alignment horizontal="center" vertical="center" shrinkToFit="1"/>
    </xf>
    <xf numFmtId="178" fontId="6" fillId="0" borderId="43" xfId="2" applyNumberFormat="1" applyFont="1" applyBorder="1" applyAlignment="1">
      <alignment horizontal="right" vertical="center"/>
    </xf>
    <xf numFmtId="178" fontId="6" fillId="0" borderId="52" xfId="2" applyNumberFormat="1" applyFont="1" applyBorder="1" applyAlignment="1">
      <alignment horizontal="right" vertical="center"/>
    </xf>
    <xf numFmtId="178" fontId="6" fillId="0" borderId="45" xfId="2" applyNumberFormat="1" applyFont="1" applyBorder="1" applyAlignment="1">
      <alignment horizontal="right" vertical="center"/>
    </xf>
    <xf numFmtId="178" fontId="6" fillId="0" borderId="53" xfId="2" applyNumberFormat="1" applyFont="1" applyBorder="1" applyAlignment="1">
      <alignment horizontal="right" vertical="center"/>
    </xf>
    <xf numFmtId="178" fontId="6" fillId="0" borderId="51" xfId="2" applyNumberFormat="1" applyFont="1" applyBorder="1" applyAlignment="1">
      <alignment horizontal="right" vertical="center"/>
    </xf>
    <xf numFmtId="178" fontId="6" fillId="0" borderId="44" xfId="2" applyNumberFormat="1" applyFont="1" applyBorder="1" applyAlignment="1">
      <alignment horizontal="right" vertical="center"/>
    </xf>
    <xf numFmtId="178" fontId="6" fillId="0" borderId="0" xfId="2" applyNumberFormat="1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 shrinkToFit="1"/>
    </xf>
    <xf numFmtId="0" fontId="5" fillId="0" borderId="42" xfId="2" applyFont="1" applyBorder="1" applyAlignment="1">
      <alignment horizontal="right" vertical="center"/>
    </xf>
    <xf numFmtId="0" fontId="5" fillId="0" borderId="38" xfId="2" applyFont="1" applyBorder="1" applyAlignment="1">
      <alignment horizontal="right" vertical="center"/>
    </xf>
    <xf numFmtId="0" fontId="5" fillId="0" borderId="26" xfId="2" applyFont="1" applyBorder="1" applyAlignment="1">
      <alignment horizontal="right" vertical="center"/>
    </xf>
    <xf numFmtId="0" fontId="5" fillId="0" borderId="38" xfId="2" quotePrefix="1" applyFont="1" applyBorder="1" applyAlignment="1">
      <alignment horizontal="right" vertical="center"/>
    </xf>
    <xf numFmtId="0" fontId="5" fillId="0" borderId="7" xfId="2" applyFont="1" applyBorder="1" applyAlignment="1">
      <alignment horizontal="right" vertical="center" shrinkToFit="1"/>
    </xf>
    <xf numFmtId="0" fontId="5" fillId="0" borderId="47" xfId="2" applyFont="1" applyBorder="1" applyAlignment="1">
      <alignment horizontal="right" vertical="center"/>
    </xf>
    <xf numFmtId="0" fontId="5" fillId="0" borderId="29" xfId="2" applyFont="1" applyBorder="1" applyAlignment="1">
      <alignment horizontal="right" vertical="center"/>
    </xf>
    <xf numFmtId="0" fontId="5" fillId="0" borderId="59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0" fontId="6" fillId="0" borderId="2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right" vertical="center"/>
    </xf>
    <xf numFmtId="0" fontId="6" fillId="0" borderId="9" xfId="2" applyFont="1" applyBorder="1" applyAlignment="1">
      <alignment horizontal="right" vertical="center"/>
    </xf>
    <xf numFmtId="38" fontId="6" fillId="0" borderId="4" xfId="3" applyFont="1" applyBorder="1" applyAlignment="1">
      <alignment horizontal="right" vertical="center"/>
    </xf>
    <xf numFmtId="38" fontId="6" fillId="0" borderId="9" xfId="3" applyFont="1" applyBorder="1" applyAlignment="1">
      <alignment horizontal="right" vertical="center"/>
    </xf>
    <xf numFmtId="38" fontId="6" fillId="0" borderId="6" xfId="3" applyFont="1" applyBorder="1" applyAlignment="1">
      <alignment horizontal="right" vertical="center"/>
    </xf>
    <xf numFmtId="0" fontId="6" fillId="0" borderId="4" xfId="2" applyFont="1" applyBorder="1" applyAlignment="1">
      <alignment horizontal="right" vertical="center"/>
    </xf>
    <xf numFmtId="0" fontId="6" fillId="0" borderId="6" xfId="2" applyFont="1" applyBorder="1" applyAlignment="1">
      <alignment horizontal="right"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38" fontId="6" fillId="0" borderId="8" xfId="3" applyFont="1" applyBorder="1" applyAlignment="1">
      <alignment vertical="center"/>
    </xf>
    <xf numFmtId="38" fontId="6" fillId="0" borderId="9" xfId="3" applyFont="1" applyBorder="1" applyAlignment="1">
      <alignment vertical="center"/>
    </xf>
    <xf numFmtId="38" fontId="6" fillId="0" borderId="10" xfId="3" applyFont="1" applyBorder="1" applyAlignment="1">
      <alignment vertical="center"/>
    </xf>
    <xf numFmtId="0" fontId="6" fillId="0" borderId="4" xfId="2" applyFont="1" applyBorder="1" applyAlignment="1">
      <alignment vertical="center"/>
    </xf>
    <xf numFmtId="0" fontId="6" fillId="0" borderId="56" xfId="2" applyFont="1" applyBorder="1" applyAlignment="1">
      <alignment vertical="center"/>
    </xf>
    <xf numFmtId="0" fontId="6" fillId="0" borderId="4" xfId="2" applyFont="1" applyBorder="1" applyAlignment="1">
      <alignment horizontal="center" vertical="center" shrinkToFit="1"/>
    </xf>
    <xf numFmtId="3" fontId="6" fillId="0" borderId="4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right" vertical="center"/>
    </xf>
    <xf numFmtId="0" fontId="6" fillId="0" borderId="10" xfId="2" applyFont="1" applyBorder="1" applyAlignment="1">
      <alignment horizontal="right" vertical="center"/>
    </xf>
    <xf numFmtId="38" fontId="6" fillId="0" borderId="10" xfId="3" applyFont="1" applyBorder="1" applyAlignment="1">
      <alignment horizontal="right" vertical="center"/>
    </xf>
    <xf numFmtId="0" fontId="2" fillId="0" borderId="0" xfId="1" applyAlignment="1">
      <alignment vertical="center"/>
    </xf>
    <xf numFmtId="0" fontId="2" fillId="0" borderId="0" xfId="1">
      <alignment vertical="center"/>
    </xf>
    <xf numFmtId="38" fontId="0" fillId="0" borderId="0" xfId="4" applyFont="1">
      <alignment vertical="center"/>
    </xf>
    <xf numFmtId="176" fontId="2" fillId="0" borderId="0" xfId="1" applyNumberFormat="1">
      <alignment vertical="center"/>
    </xf>
    <xf numFmtId="0" fontId="2" fillId="0" borderId="0" xfId="1" quotePrefix="1" applyAlignment="1">
      <alignment vertical="center"/>
    </xf>
    <xf numFmtId="0" fontId="5" fillId="0" borderId="2" xfId="1" applyFont="1" applyBorder="1" applyAlignment="1">
      <alignment horizontal="distributed" vertical="center" justifyLastLine="1"/>
    </xf>
    <xf numFmtId="38" fontId="5" fillId="0" borderId="2" xfId="4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distributed" vertical="center" justifyLastLine="1"/>
    </xf>
    <xf numFmtId="0" fontId="5" fillId="0" borderId="7" xfId="1" applyFont="1" applyBorder="1" applyAlignment="1">
      <alignment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" xfId="1" applyFont="1" applyFill="1" applyBorder="1">
      <alignment vertical="center"/>
    </xf>
    <xf numFmtId="38" fontId="5" fillId="0" borderId="2" xfId="4" applyFont="1" applyFill="1" applyBorder="1">
      <alignment vertical="center"/>
    </xf>
    <xf numFmtId="178" fontId="5" fillId="0" borderId="2" xfId="1" applyNumberFormat="1" applyFont="1" applyFill="1" applyBorder="1">
      <alignment vertical="center"/>
    </xf>
    <xf numFmtId="0" fontId="5" fillId="0" borderId="2" xfId="1" applyFont="1" applyFill="1" applyBorder="1" applyAlignment="1">
      <alignment vertical="center" shrinkToFit="1"/>
    </xf>
    <xf numFmtId="0" fontId="5" fillId="0" borderId="1" xfId="1" applyFont="1" applyBorder="1" applyAlignment="1">
      <alignment vertical="center"/>
    </xf>
    <xf numFmtId="0" fontId="2" fillId="0" borderId="44" xfId="1" applyBorder="1" applyAlignment="1">
      <alignment vertical="center"/>
    </xf>
    <xf numFmtId="0" fontId="2" fillId="0" borderId="0" xfId="1" applyFill="1">
      <alignment vertical="center"/>
    </xf>
    <xf numFmtId="38" fontId="0" fillId="0" borderId="0" xfId="4" applyFont="1" applyFill="1">
      <alignment vertical="center"/>
    </xf>
    <xf numFmtId="176" fontId="2" fillId="0" borderId="0" xfId="1" applyNumberFormat="1" applyFill="1">
      <alignment vertical="center"/>
    </xf>
    <xf numFmtId="0" fontId="2" fillId="0" borderId="0" xfId="1" applyBorder="1" applyAlignment="1">
      <alignment vertical="center"/>
    </xf>
    <xf numFmtId="0" fontId="5" fillId="0" borderId="2" xfId="1" applyFont="1" applyFill="1" applyBorder="1" applyAlignment="1">
      <alignment horizontal="distributed" vertical="center" justifyLastLine="1"/>
    </xf>
    <xf numFmtId="38" fontId="5" fillId="0" borderId="2" xfId="4" applyFont="1" applyFill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distributed" vertical="center" justifyLastLine="1"/>
    </xf>
    <xf numFmtId="176" fontId="5" fillId="0" borderId="0" xfId="1" applyNumberFormat="1" applyFont="1" applyAlignment="1">
      <alignment horizontal="right" vertical="center"/>
    </xf>
    <xf numFmtId="0" fontId="2" fillId="0" borderId="0" xfId="2" applyFont="1" applyAlignment="1">
      <alignment vertical="center"/>
    </xf>
    <xf numFmtId="0" fontId="7" fillId="0" borderId="0" xfId="2"/>
    <xf numFmtId="178" fontId="5" fillId="0" borderId="0" xfId="2" applyNumberFormat="1" applyFont="1" applyBorder="1" applyAlignment="1">
      <alignment vertical="center" shrinkToFit="1"/>
    </xf>
    <xf numFmtId="178" fontId="8" fillId="0" borderId="0" xfId="2" applyNumberFormat="1" applyFont="1"/>
    <xf numFmtId="0" fontId="5" fillId="0" borderId="0" xfId="2" applyFont="1" applyAlignment="1">
      <alignment horizontal="center" vertical="center"/>
    </xf>
    <xf numFmtId="178" fontId="5" fillId="0" borderId="0" xfId="2" applyNumberFormat="1" applyFont="1" applyAlignment="1">
      <alignment vertical="center"/>
    </xf>
    <xf numFmtId="38" fontId="5" fillId="0" borderId="0" xfId="3" applyFont="1"/>
    <xf numFmtId="0" fontId="5" fillId="0" borderId="0" xfId="2" applyFont="1" applyAlignment="1"/>
    <xf numFmtId="38" fontId="5" fillId="0" borderId="0" xfId="3" applyFont="1" applyBorder="1" applyAlignment="1">
      <alignment vertical="center"/>
    </xf>
    <xf numFmtId="38" fontId="5" fillId="0" borderId="0" xfId="3" applyFont="1" applyAlignment="1">
      <alignment vertical="center"/>
    </xf>
    <xf numFmtId="38" fontId="2" fillId="0" borderId="0" xfId="3" applyFont="1" applyBorder="1" applyAlignment="1">
      <alignment vertical="center"/>
    </xf>
    <xf numFmtId="38" fontId="2" fillId="0" borderId="0" xfId="3" applyFont="1" applyAlignment="1">
      <alignment vertical="center"/>
    </xf>
    <xf numFmtId="38" fontId="5" fillId="0" borderId="1" xfId="3" applyFont="1" applyBorder="1" applyAlignment="1">
      <alignment vertical="center"/>
    </xf>
    <xf numFmtId="38" fontId="5" fillId="0" borderId="3" xfId="3" applyFont="1" applyBorder="1" applyAlignment="1">
      <alignment horizontal="distributed" vertical="center" justifyLastLine="1"/>
    </xf>
    <xf numFmtId="38" fontId="5" fillId="0" borderId="7" xfId="3" applyFont="1" applyBorder="1" applyAlignment="1">
      <alignment vertical="center"/>
    </xf>
    <xf numFmtId="38" fontId="5" fillId="0" borderId="37" xfId="3" applyFont="1" applyBorder="1" applyAlignment="1">
      <alignment horizontal="center" vertical="center"/>
    </xf>
    <xf numFmtId="38" fontId="5" fillId="0" borderId="54" xfId="3" applyFont="1" applyBorder="1" applyAlignment="1">
      <alignment horizontal="center" vertical="center"/>
    </xf>
    <xf numFmtId="38" fontId="5" fillId="0" borderId="38" xfId="3" applyFont="1" applyBorder="1" applyAlignment="1">
      <alignment horizontal="center" vertical="center"/>
    </xf>
    <xf numFmtId="38" fontId="5" fillId="0" borderId="61" xfId="3" applyFont="1" applyBorder="1" applyAlignment="1">
      <alignment horizontal="center" vertical="center"/>
    </xf>
    <xf numFmtId="38" fontId="5" fillId="0" borderId="67" xfId="3" applyFont="1" applyBorder="1" applyAlignment="1">
      <alignment horizontal="center" vertical="center"/>
    </xf>
    <xf numFmtId="38" fontId="5" fillId="0" borderId="39" xfId="3" applyFont="1" applyBorder="1" applyAlignment="1">
      <alignment horizontal="center" vertical="center"/>
    </xf>
    <xf numFmtId="38" fontId="6" fillId="0" borderId="0" xfId="3" applyFont="1" applyBorder="1" applyAlignment="1">
      <alignment vertical="center"/>
    </xf>
    <xf numFmtId="38" fontId="6" fillId="0" borderId="43" xfId="3" applyFont="1" applyBorder="1" applyAlignment="1">
      <alignment horizontal="right" vertical="center"/>
    </xf>
    <xf numFmtId="38" fontId="6" fillId="0" borderId="65" xfId="3" applyFont="1" applyBorder="1" applyAlignment="1">
      <alignment horizontal="right" vertical="center"/>
    </xf>
    <xf numFmtId="38" fontId="6" fillId="0" borderId="53" xfId="3" applyFont="1" applyBorder="1" applyAlignment="1">
      <alignment horizontal="right" vertical="center"/>
    </xf>
    <xf numFmtId="38" fontId="6" fillId="0" borderId="44" xfId="3" applyFont="1" applyBorder="1" applyAlignment="1">
      <alignment horizontal="right" vertical="center"/>
    </xf>
    <xf numFmtId="38" fontId="6" fillId="0" borderId="0" xfId="3" applyFont="1" applyAlignment="1">
      <alignment vertical="center"/>
    </xf>
    <xf numFmtId="38" fontId="5" fillId="0" borderId="3" xfId="3" applyFont="1" applyBorder="1" applyAlignment="1">
      <alignment horizontal="right" vertical="center"/>
    </xf>
    <xf numFmtId="38" fontId="5" fillId="0" borderId="42" xfId="3" applyFont="1" applyBorder="1" applyAlignment="1">
      <alignment horizontal="right" vertical="center"/>
    </xf>
    <xf numFmtId="38" fontId="5" fillId="0" borderId="54" xfId="3" applyFont="1" applyBorder="1" applyAlignment="1">
      <alignment horizontal="right" vertical="center"/>
    </xf>
    <xf numFmtId="38" fontId="5" fillId="0" borderId="39" xfId="3" applyFont="1" applyBorder="1" applyAlignment="1">
      <alignment horizontal="right" vertical="center"/>
    </xf>
    <xf numFmtId="38" fontId="5" fillId="0" borderId="0" xfId="3" applyFont="1" applyBorder="1" applyAlignment="1">
      <alignment horizontal="right" vertical="center"/>
    </xf>
    <xf numFmtId="38" fontId="5" fillId="0" borderId="7" xfId="3" applyFont="1" applyBorder="1" applyAlignment="1">
      <alignment horizontal="right" vertical="center"/>
    </xf>
    <xf numFmtId="38" fontId="5" fillId="0" borderId="47" xfId="3" applyFont="1" applyBorder="1" applyAlignment="1">
      <alignment horizontal="right" vertical="center"/>
    </xf>
    <xf numFmtId="38" fontId="5" fillId="0" borderId="55" xfId="3" applyFont="1" applyBorder="1" applyAlignment="1">
      <alignment horizontal="right" vertical="center"/>
    </xf>
    <xf numFmtId="38" fontId="5" fillId="0" borderId="30" xfId="3" applyFont="1" applyBorder="1" applyAlignment="1">
      <alignment horizontal="right" vertical="center"/>
    </xf>
    <xf numFmtId="38" fontId="5" fillId="0" borderId="60" xfId="3" applyFont="1" applyBorder="1" applyAlignment="1">
      <alignment horizontal="right" vertical="center"/>
    </xf>
    <xf numFmtId="38" fontId="6" fillId="0" borderId="26" xfId="3" applyFont="1" applyBorder="1" applyAlignment="1">
      <alignment vertical="center"/>
    </xf>
    <xf numFmtId="38" fontId="6" fillId="0" borderId="4" xfId="3" applyFont="1" applyBorder="1" applyAlignment="1">
      <alignment horizontal="center" vertical="center" shrinkToFit="1"/>
    </xf>
    <xf numFmtId="38" fontId="6" fillId="0" borderId="56" xfId="3" applyFont="1" applyBorder="1" applyAlignment="1">
      <alignment horizontal="right" vertical="center"/>
    </xf>
    <xf numFmtId="38" fontId="5" fillId="0" borderId="26" xfId="3" applyFont="1" applyBorder="1" applyAlignment="1">
      <alignment vertical="center"/>
    </xf>
    <xf numFmtId="38" fontId="6" fillId="0" borderId="0" xfId="3" applyFont="1" applyBorder="1" applyAlignment="1">
      <alignment horizontal="center" vertical="center" shrinkToFit="1"/>
    </xf>
    <xf numFmtId="38" fontId="6" fillId="0" borderId="42" xfId="3" applyFont="1" applyBorder="1" applyAlignment="1">
      <alignment horizontal="right" vertical="center"/>
    </xf>
    <xf numFmtId="38" fontId="6" fillId="0" borderId="54" xfId="3" applyFont="1" applyBorder="1" applyAlignment="1">
      <alignment horizontal="right" vertical="center"/>
    </xf>
    <xf numFmtId="38" fontId="6" fillId="0" borderId="39" xfId="3" applyFont="1" applyBorder="1" applyAlignment="1">
      <alignment horizontal="right" vertical="center"/>
    </xf>
    <xf numFmtId="38" fontId="6" fillId="0" borderId="0" xfId="3" applyFont="1" applyBorder="1" applyAlignment="1">
      <alignment horizontal="right" vertical="center"/>
    </xf>
    <xf numFmtId="38" fontId="5" fillId="0" borderId="26" xfId="3" applyFont="1" applyBorder="1" applyAlignment="1">
      <alignment horizontal="center" vertical="center" shrinkToFit="1"/>
    </xf>
    <xf numFmtId="38" fontId="6" fillId="0" borderId="5" xfId="3" applyFont="1" applyBorder="1" applyAlignment="1">
      <alignment horizontal="right" vertical="center"/>
    </xf>
    <xf numFmtId="38" fontId="6" fillId="0" borderId="43" xfId="3" applyFont="1" applyBorder="1" applyAlignment="1">
      <alignment horizontal="center" vertical="center" shrinkToFit="1"/>
    </xf>
    <xf numFmtId="38" fontId="6" fillId="0" borderId="52" xfId="3" applyFont="1" applyBorder="1" applyAlignment="1">
      <alignment horizontal="right" vertical="center"/>
    </xf>
    <xf numFmtId="38" fontId="5" fillId="0" borderId="38" xfId="3" applyFont="1" applyBorder="1" applyAlignment="1">
      <alignment horizontal="right" vertical="center"/>
    </xf>
    <xf numFmtId="38" fontId="5" fillId="0" borderId="40" xfId="3" applyFont="1" applyBorder="1" applyAlignment="1">
      <alignment horizontal="right" vertical="center"/>
    </xf>
    <xf numFmtId="38" fontId="5" fillId="0" borderId="37" xfId="3" applyFont="1" applyBorder="1" applyAlignment="1">
      <alignment horizontal="right" vertical="center"/>
    </xf>
    <xf numFmtId="38" fontId="5" fillId="0" borderId="26" xfId="3" applyFont="1" applyBorder="1" applyAlignment="1">
      <alignment horizontal="right" vertical="center"/>
    </xf>
    <xf numFmtId="38" fontId="5" fillId="0" borderId="29" xfId="3" applyFont="1" applyBorder="1" applyAlignment="1">
      <alignment horizontal="right" vertical="center"/>
    </xf>
    <xf numFmtId="38" fontId="5" fillId="0" borderId="31" xfId="3" applyFont="1" applyBorder="1" applyAlignment="1">
      <alignment horizontal="right" vertical="center"/>
    </xf>
    <xf numFmtId="38" fontId="5" fillId="0" borderId="28" xfId="3" applyFont="1" applyBorder="1" applyAlignment="1">
      <alignment horizontal="right" vertical="center"/>
    </xf>
    <xf numFmtId="38" fontId="5" fillId="0" borderId="42" xfId="3" applyFont="1" applyBorder="1" applyAlignment="1">
      <alignment horizontal="right" vertical="center" shrinkToFit="1"/>
    </xf>
    <xf numFmtId="38" fontId="5" fillId="0" borderId="47" xfId="3" applyFont="1" applyBorder="1" applyAlignment="1">
      <alignment horizontal="right" vertical="center" shrinkToFit="1"/>
    </xf>
    <xf numFmtId="38" fontId="5" fillId="0" borderId="59" xfId="3" applyFont="1" applyBorder="1" applyAlignment="1">
      <alignment horizontal="right" vertical="center"/>
    </xf>
    <xf numFmtId="38" fontId="5" fillId="0" borderId="38" xfId="3" applyFont="1" applyFill="1" applyBorder="1" applyAlignment="1">
      <alignment horizontal="right" vertical="center"/>
    </xf>
    <xf numFmtId="38" fontId="5" fillId="0" borderId="26" xfId="3" applyFont="1" applyFill="1" applyBorder="1" applyAlignment="1">
      <alignment horizontal="right" vertical="center"/>
    </xf>
    <xf numFmtId="38" fontId="5" fillId="0" borderId="40" xfId="3" applyFont="1" applyFill="1" applyBorder="1" applyAlignment="1">
      <alignment horizontal="right" vertical="center"/>
    </xf>
    <xf numFmtId="38" fontId="6" fillId="0" borderId="51" xfId="3" applyFont="1" applyBorder="1" applyAlignment="1">
      <alignment horizontal="right" vertical="center"/>
    </xf>
    <xf numFmtId="38" fontId="5" fillId="0" borderId="39" xfId="3" applyFont="1" applyFill="1" applyBorder="1" applyAlignment="1">
      <alignment horizontal="right" vertical="center"/>
    </xf>
    <xf numFmtId="38" fontId="5" fillId="0" borderId="23" xfId="3" applyFont="1" applyBorder="1" applyAlignment="1">
      <alignment horizontal="center" vertical="center"/>
    </xf>
    <xf numFmtId="38" fontId="5" fillId="0" borderId="24" xfId="3" applyFont="1" applyBorder="1" applyAlignment="1">
      <alignment horizontal="center" vertical="center"/>
    </xf>
    <xf numFmtId="38" fontId="5" fillId="0" borderId="47" xfId="3" applyFont="1" applyBorder="1" applyAlignment="1">
      <alignment vertical="center"/>
    </xf>
    <xf numFmtId="38" fontId="5" fillId="0" borderId="31" xfId="3" applyFont="1" applyBorder="1"/>
    <xf numFmtId="38" fontId="5" fillId="0" borderId="29" xfId="3" applyFont="1" applyBorder="1" applyAlignment="1">
      <alignment horizontal="center" vertical="center"/>
    </xf>
    <xf numFmtId="38" fontId="5" fillId="0" borderId="30" xfId="3" applyFont="1" applyBorder="1" applyAlignment="1">
      <alignment horizontal="center" vertical="center"/>
    </xf>
    <xf numFmtId="38" fontId="5" fillId="0" borderId="66" xfId="3" applyFont="1" applyBorder="1" applyAlignment="1">
      <alignment horizontal="center" vertical="center"/>
    </xf>
    <xf numFmtId="0" fontId="5" fillId="0" borderId="54" xfId="2" applyFont="1" applyBorder="1" applyAlignment="1">
      <alignment horizontal="right" vertical="center"/>
    </xf>
    <xf numFmtId="0" fontId="5" fillId="0" borderId="39" xfId="2" applyFont="1" applyBorder="1" applyAlignment="1">
      <alignment horizontal="right" vertical="center"/>
    </xf>
    <xf numFmtId="0" fontId="5" fillId="0" borderId="55" xfId="2" applyFont="1" applyBorder="1" applyAlignment="1">
      <alignment horizontal="right" vertical="center"/>
    </xf>
    <xf numFmtId="0" fontId="5" fillId="0" borderId="30" xfId="2" applyFont="1" applyBorder="1" applyAlignment="1">
      <alignment horizontal="right" vertical="center"/>
    </xf>
    <xf numFmtId="0" fontId="5" fillId="0" borderId="60" xfId="2" applyFont="1" applyBorder="1" applyAlignment="1">
      <alignment horizontal="right" vertical="center"/>
    </xf>
    <xf numFmtId="0" fontId="6" fillId="0" borderId="56" xfId="2" applyFont="1" applyBorder="1" applyAlignment="1">
      <alignment horizontal="right" vertical="center"/>
    </xf>
    <xf numFmtId="38" fontId="8" fillId="0" borderId="26" xfId="3" applyFont="1" applyBorder="1" applyAlignment="1">
      <alignment horizontal="distributed" vertical="center"/>
    </xf>
    <xf numFmtId="38" fontId="5" fillId="0" borderId="4" xfId="3" applyFont="1" applyBorder="1" applyAlignment="1">
      <alignment horizontal="right" vertical="center" shrinkToFit="1"/>
    </xf>
    <xf numFmtId="38" fontId="5" fillId="0" borderId="4" xfId="3" applyFont="1" applyBorder="1" applyAlignment="1">
      <alignment horizontal="right" vertical="center"/>
    </xf>
    <xf numFmtId="38" fontId="5" fillId="0" borderId="9" xfId="3" applyFont="1" applyBorder="1" applyAlignment="1">
      <alignment horizontal="right" vertical="center"/>
    </xf>
    <xf numFmtId="38" fontId="5" fillId="0" borderId="5" xfId="3" applyFont="1" applyBorder="1" applyAlignment="1">
      <alignment horizontal="right" vertical="center"/>
    </xf>
    <xf numFmtId="38" fontId="5" fillId="0" borderId="56" xfId="3" applyFont="1" applyBorder="1" applyAlignment="1">
      <alignment horizontal="right" vertical="center"/>
    </xf>
    <xf numFmtId="38" fontId="5" fillId="0" borderId="10" xfId="3" applyFont="1" applyBorder="1" applyAlignment="1">
      <alignment horizontal="right" vertical="center"/>
    </xf>
    <xf numFmtId="38" fontId="5" fillId="0" borderId="8" xfId="3" applyFont="1" applyBorder="1" applyAlignment="1">
      <alignment horizontal="right" vertical="center"/>
    </xf>
    <xf numFmtId="38" fontId="5" fillId="0" borderId="11" xfId="3" applyFont="1" applyBorder="1" applyAlignment="1">
      <alignment horizontal="right" vertical="center"/>
    </xf>
    <xf numFmtId="38" fontId="5" fillId="0" borderId="6" xfId="3" applyFont="1" applyBorder="1" applyAlignment="1">
      <alignment horizontal="right" vertical="center"/>
    </xf>
    <xf numFmtId="38" fontId="5" fillId="0" borderId="30" xfId="3" applyFont="1" applyFill="1" applyBorder="1" applyAlignment="1">
      <alignment horizontal="right" vertical="center"/>
    </xf>
    <xf numFmtId="38" fontId="5" fillId="0" borderId="10" xfId="3" applyFont="1" applyFill="1" applyBorder="1" applyAlignment="1">
      <alignment horizontal="right" vertical="center"/>
    </xf>
    <xf numFmtId="38" fontId="5" fillId="0" borderId="42" xfId="3" applyFont="1" applyFill="1" applyBorder="1" applyAlignment="1">
      <alignment horizontal="right" vertical="center"/>
    </xf>
    <xf numFmtId="38" fontId="5" fillId="0" borderId="47" xfId="3" applyFont="1" applyFill="1" applyBorder="1" applyAlignment="1">
      <alignment horizontal="right" vertical="center"/>
    </xf>
    <xf numFmtId="176" fontId="5" fillId="0" borderId="0" xfId="1" applyNumberFormat="1" applyFont="1">
      <alignment vertical="center"/>
    </xf>
    <xf numFmtId="58" fontId="2" fillId="0" borderId="0" xfId="1" quotePrefix="1" applyNumberFormat="1">
      <alignment vertical="center"/>
    </xf>
    <xf numFmtId="0" fontId="5" fillId="2" borderId="73" xfId="1" applyFont="1" applyFill="1" applyBorder="1" applyAlignment="1">
      <alignment vertical="center"/>
    </xf>
    <xf numFmtId="0" fontId="5" fillId="0" borderId="74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176" fontId="5" fillId="0" borderId="1" xfId="1" applyNumberFormat="1" applyFont="1" applyBorder="1">
      <alignment vertical="center"/>
    </xf>
    <xf numFmtId="0" fontId="5" fillId="0" borderId="75" xfId="1" applyFont="1" applyFill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176" fontId="5" fillId="0" borderId="2" xfId="1" applyNumberFormat="1" applyFont="1" applyBorder="1">
      <alignment vertical="center"/>
    </xf>
    <xf numFmtId="0" fontId="5" fillId="2" borderId="76" xfId="1" applyFont="1" applyFill="1" applyBorder="1" applyAlignment="1">
      <alignment vertical="center"/>
    </xf>
    <xf numFmtId="0" fontId="5" fillId="0" borderId="77" xfId="1" applyFont="1" applyBorder="1" applyAlignment="1">
      <alignment horizontal="center" vertical="center" wrapText="1"/>
    </xf>
    <xf numFmtId="0" fontId="5" fillId="0" borderId="78" xfId="1" applyFont="1" applyBorder="1" applyAlignment="1">
      <alignment vertical="center" wrapText="1"/>
    </xf>
    <xf numFmtId="176" fontId="5" fillId="0" borderId="7" xfId="1" applyNumberFormat="1" applyFont="1" applyBorder="1">
      <alignment vertical="center"/>
    </xf>
    <xf numFmtId="0" fontId="5" fillId="0" borderId="75" xfId="1" applyFont="1" applyBorder="1" applyAlignment="1">
      <alignment horizontal="center" vertical="center" wrapText="1"/>
    </xf>
    <xf numFmtId="0" fontId="5" fillId="0" borderId="79" xfId="1" applyFont="1" applyBorder="1" applyAlignment="1">
      <alignment vertical="center" wrapText="1"/>
    </xf>
    <xf numFmtId="0" fontId="15" fillId="2" borderId="76" xfId="1" applyFont="1" applyFill="1" applyBorder="1" applyAlignment="1">
      <alignment vertical="center"/>
    </xf>
    <xf numFmtId="0" fontId="5" fillId="0" borderId="76" xfId="1" applyFont="1" applyBorder="1" applyAlignment="1">
      <alignment horizontal="center" vertical="center" wrapText="1"/>
    </xf>
    <xf numFmtId="0" fontId="5" fillId="0" borderId="73" xfId="1" applyFont="1" applyBorder="1" applyAlignment="1">
      <alignment vertical="center" wrapText="1"/>
    </xf>
    <xf numFmtId="0" fontId="5" fillId="0" borderId="75" xfId="1" applyFont="1" applyBorder="1" applyAlignment="1">
      <alignment vertical="center" wrapText="1"/>
    </xf>
    <xf numFmtId="176" fontId="15" fillId="0" borderId="2" xfId="1" applyNumberFormat="1" applyFont="1" applyBorder="1" applyAlignment="1">
      <alignment vertical="center" wrapText="1"/>
    </xf>
    <xf numFmtId="0" fontId="5" fillId="0" borderId="76" xfId="1" applyFont="1" applyBorder="1" applyAlignment="1">
      <alignment vertical="center" wrapText="1"/>
    </xf>
    <xf numFmtId="0" fontId="13" fillId="0" borderId="0" xfId="2" applyFont="1" applyAlignment="1"/>
    <xf numFmtId="0" fontId="16" fillId="0" borderId="0" xfId="2" applyFont="1"/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5" fillId="0" borderId="3" xfId="3" applyFont="1" applyBorder="1" applyAlignment="1">
      <alignment horizontal="distributed" vertical="center"/>
    </xf>
    <xf numFmtId="0" fontId="5" fillId="0" borderId="40" xfId="2" applyFont="1" applyBorder="1" applyAlignment="1">
      <alignment vertical="center"/>
    </xf>
    <xf numFmtId="0" fontId="5" fillId="0" borderId="54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61" xfId="2" applyFont="1" applyBorder="1" applyAlignment="1">
      <alignment horizontal="center" vertical="center"/>
    </xf>
    <xf numFmtId="0" fontId="5" fillId="0" borderId="66" xfId="2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  <xf numFmtId="0" fontId="5" fillId="0" borderId="30" xfId="2" applyFont="1" applyFill="1" applyBorder="1" applyAlignment="1">
      <alignment horizontal="right" vertical="center"/>
    </xf>
    <xf numFmtId="38" fontId="6" fillId="0" borderId="8" xfId="2" applyNumberFormat="1" applyFont="1" applyBorder="1" applyAlignment="1">
      <alignment vertical="center"/>
    </xf>
    <xf numFmtId="38" fontId="6" fillId="0" borderId="9" xfId="2" applyNumberFormat="1" applyFont="1" applyBorder="1" applyAlignment="1">
      <alignment vertical="center"/>
    </xf>
    <xf numFmtId="38" fontId="6" fillId="0" borderId="10" xfId="2" applyNumberFormat="1" applyFont="1" applyBorder="1" applyAlignment="1">
      <alignment vertical="center"/>
    </xf>
    <xf numFmtId="38" fontId="6" fillId="0" borderId="2" xfId="2" applyNumberFormat="1" applyFont="1" applyBorder="1" applyAlignment="1">
      <alignment vertical="center"/>
    </xf>
    <xf numFmtId="178" fontId="5" fillId="0" borderId="37" xfId="2" applyNumberFormat="1" applyFont="1" applyBorder="1" applyAlignment="1">
      <alignment horizontal="right" vertical="center"/>
    </xf>
    <xf numFmtId="178" fontId="5" fillId="0" borderId="38" xfId="2" applyNumberFormat="1" applyFont="1" applyBorder="1" applyAlignment="1">
      <alignment horizontal="right" vertical="center"/>
    </xf>
    <xf numFmtId="178" fontId="5" fillId="0" borderId="39" xfId="2" applyNumberFormat="1" applyFont="1" applyBorder="1" applyAlignment="1">
      <alignment horizontal="right" vertical="center"/>
    </xf>
    <xf numFmtId="178" fontId="5" fillId="0" borderId="3" xfId="2" applyNumberFormat="1" applyFont="1" applyBorder="1" applyAlignment="1">
      <alignment horizontal="right" vertical="center"/>
    </xf>
    <xf numFmtId="176" fontId="5" fillId="0" borderId="39" xfId="2" applyNumberFormat="1" applyFont="1" applyBorder="1" applyAlignment="1">
      <alignment horizontal="right" vertical="center"/>
    </xf>
    <xf numFmtId="178" fontId="5" fillId="0" borderId="28" xfId="2" applyNumberFormat="1" applyFont="1" applyBorder="1" applyAlignment="1">
      <alignment horizontal="right" vertical="center"/>
    </xf>
    <xf numFmtId="178" fontId="5" fillId="0" borderId="29" xfId="2" applyNumberFormat="1" applyFont="1" applyBorder="1" applyAlignment="1">
      <alignment horizontal="right" vertical="center"/>
    </xf>
    <xf numFmtId="178" fontId="5" fillId="0" borderId="30" xfId="2" applyNumberFormat="1" applyFont="1" applyBorder="1" applyAlignment="1">
      <alignment horizontal="right" vertical="center"/>
    </xf>
    <xf numFmtId="178" fontId="5" fillId="0" borderId="7" xfId="2" applyNumberFormat="1" applyFont="1" applyBorder="1" applyAlignment="1">
      <alignment horizontal="right" vertical="center"/>
    </xf>
    <xf numFmtId="176" fontId="5" fillId="0" borderId="30" xfId="2" applyNumberFormat="1" applyFont="1" applyBorder="1" applyAlignment="1">
      <alignment horizontal="right" vertical="center"/>
    </xf>
    <xf numFmtId="38" fontId="6" fillId="0" borderId="3" xfId="3" applyFont="1" applyBorder="1" applyAlignment="1">
      <alignment horizontal="center" vertical="center" shrinkToFit="1"/>
    </xf>
    <xf numFmtId="38" fontId="6" fillId="0" borderId="40" xfId="2" applyNumberFormat="1" applyFont="1" applyBorder="1" applyAlignment="1">
      <alignment vertical="center"/>
    </xf>
    <xf numFmtId="38" fontId="6" fillId="0" borderId="38" xfId="2" applyNumberFormat="1" applyFont="1" applyBorder="1" applyAlignment="1">
      <alignment vertical="center"/>
    </xf>
    <xf numFmtId="38" fontId="6" fillId="0" borderId="54" xfId="2" applyNumberFormat="1" applyFont="1" applyBorder="1" applyAlignment="1">
      <alignment vertical="center"/>
    </xf>
    <xf numFmtId="38" fontId="6" fillId="0" borderId="3" xfId="2" applyNumberFormat="1" applyFont="1" applyBorder="1" applyAlignment="1">
      <alignment vertical="center"/>
    </xf>
    <xf numFmtId="38" fontId="6" fillId="0" borderId="37" xfId="2" applyNumberFormat="1" applyFont="1" applyBorder="1" applyAlignment="1">
      <alignment vertical="center"/>
    </xf>
    <xf numFmtId="38" fontId="6" fillId="0" borderId="39" xfId="2" applyNumberFormat="1" applyFont="1" applyBorder="1" applyAlignment="1">
      <alignment vertical="center"/>
    </xf>
    <xf numFmtId="179" fontId="5" fillId="0" borderId="39" xfId="2" applyNumberFormat="1" applyFont="1" applyBorder="1" applyAlignment="1">
      <alignment horizontal="right" vertical="center"/>
    </xf>
    <xf numFmtId="179" fontId="5" fillId="0" borderId="30" xfId="2" applyNumberFormat="1" applyFont="1" applyBorder="1" applyAlignment="1">
      <alignment horizontal="right" vertical="center"/>
    </xf>
    <xf numFmtId="38" fontId="6" fillId="0" borderId="50" xfId="3" applyFont="1" applyBorder="1" applyAlignment="1">
      <alignment horizontal="right" vertical="center"/>
    </xf>
    <xf numFmtId="38" fontId="6" fillId="0" borderId="1" xfId="3" applyFont="1" applyBorder="1" applyAlignment="1">
      <alignment horizontal="right" vertical="center"/>
    </xf>
    <xf numFmtId="177" fontId="6" fillId="0" borderId="53" xfId="2" applyNumberFormat="1" applyFont="1" applyBorder="1" applyAlignment="1">
      <alignment vertical="center"/>
    </xf>
    <xf numFmtId="0" fontId="5" fillId="0" borderId="39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38" fontId="6" fillId="0" borderId="11" xfId="3" applyFont="1" applyBorder="1" applyAlignment="1">
      <alignment horizontal="right" vertical="center"/>
    </xf>
    <xf numFmtId="38" fontId="6" fillId="0" borderId="2" xfId="3" applyFont="1" applyBorder="1" applyAlignment="1">
      <alignment horizontal="right" vertical="center"/>
    </xf>
    <xf numFmtId="38" fontId="6" fillId="0" borderId="8" xfId="3" applyFont="1" applyBorder="1" applyAlignment="1">
      <alignment horizontal="right" vertical="center"/>
    </xf>
    <xf numFmtId="177" fontId="6" fillId="0" borderId="10" xfId="2" applyNumberFormat="1" applyFont="1" applyBorder="1" applyAlignment="1">
      <alignment vertical="center"/>
    </xf>
    <xf numFmtId="179" fontId="5" fillId="0" borderId="26" xfId="2" applyNumberFormat="1" applyFont="1" applyBorder="1" applyAlignment="1">
      <alignment horizontal="right" vertical="center"/>
    </xf>
    <xf numFmtId="180" fontId="5" fillId="0" borderId="38" xfId="3" applyNumberFormat="1" applyFont="1" applyBorder="1" applyAlignment="1">
      <alignment horizontal="right" vertical="center"/>
    </xf>
    <xf numFmtId="0" fontId="5" fillId="0" borderId="42" xfId="3" applyNumberFormat="1" applyFont="1" applyBorder="1" applyAlignment="1">
      <alignment horizontal="right" vertical="center"/>
    </xf>
    <xf numFmtId="179" fontId="5" fillId="0" borderId="59" xfId="2" applyNumberFormat="1" applyFont="1" applyBorder="1" applyAlignment="1">
      <alignment horizontal="right" vertical="center"/>
    </xf>
    <xf numFmtId="38" fontId="5" fillId="0" borderId="37" xfId="3" applyFont="1" applyFill="1" applyBorder="1" applyAlignment="1">
      <alignment horizontal="right" vertical="center"/>
    </xf>
    <xf numFmtId="38" fontId="5" fillId="0" borderId="3" xfId="3" applyFont="1" applyFill="1" applyBorder="1" applyAlignment="1">
      <alignment horizontal="right" vertical="center"/>
    </xf>
    <xf numFmtId="38" fontId="5" fillId="0" borderId="3" xfId="3" applyFont="1" applyBorder="1" applyAlignment="1">
      <alignment horizontal="right" vertical="center" shrinkToFit="1"/>
    </xf>
    <xf numFmtId="38" fontId="5" fillId="0" borderId="7" xfId="3" applyFont="1" applyBorder="1" applyAlignment="1">
      <alignment horizontal="right" vertical="center" shrinkToFit="1"/>
    </xf>
    <xf numFmtId="38" fontId="5" fillId="0" borderId="2" xfId="3" applyFont="1" applyBorder="1" applyAlignment="1">
      <alignment horizontal="right" vertical="center"/>
    </xf>
    <xf numFmtId="179" fontId="5" fillId="0" borderId="6" xfId="2" applyNumberFormat="1" applyFont="1" applyBorder="1" applyAlignment="1">
      <alignment horizontal="right" vertical="center"/>
    </xf>
    <xf numFmtId="38" fontId="5" fillId="0" borderId="1" xfId="3" applyFont="1" applyBorder="1" applyAlignment="1">
      <alignment horizontal="right" vertical="center"/>
    </xf>
    <xf numFmtId="38" fontId="5" fillId="0" borderId="51" xfId="3" applyFont="1" applyBorder="1" applyAlignment="1">
      <alignment horizontal="right" vertical="center"/>
    </xf>
    <xf numFmtId="38" fontId="5" fillId="0" borderId="52" xfId="3" applyFont="1" applyBorder="1" applyAlignment="1">
      <alignment horizontal="right" vertical="center"/>
    </xf>
    <xf numFmtId="38" fontId="5" fillId="0" borderId="53" xfId="3" applyFont="1" applyBorder="1" applyAlignment="1">
      <alignment horizontal="right" vertical="center"/>
    </xf>
    <xf numFmtId="177" fontId="6" fillId="0" borderId="53" xfId="2" applyNumberFormat="1" applyFont="1" applyFill="1" applyBorder="1" applyAlignment="1">
      <alignment vertical="center"/>
    </xf>
    <xf numFmtId="38" fontId="4" fillId="0" borderId="47" xfId="3" applyFont="1" applyBorder="1" applyAlignment="1">
      <alignment vertical="center"/>
    </xf>
    <xf numFmtId="0" fontId="14" fillId="0" borderId="60" xfId="2" applyFont="1" applyBorder="1" applyAlignment="1">
      <alignment vertical="center"/>
    </xf>
    <xf numFmtId="0" fontId="14" fillId="0" borderId="59" xfId="2" applyFont="1" applyBorder="1" applyAlignment="1">
      <alignment vertical="center"/>
    </xf>
    <xf numFmtId="0" fontId="5" fillId="0" borderId="53" xfId="2" applyFont="1" applyFill="1" applyBorder="1" applyAlignment="1">
      <alignment horizontal="center" vertical="center" textRotation="255" shrinkToFit="1"/>
    </xf>
    <xf numFmtId="0" fontId="5" fillId="0" borderId="39" xfId="2" applyFont="1" applyFill="1" applyBorder="1" applyAlignment="1">
      <alignment horizontal="center" vertical="center" textRotation="255" shrinkToFit="1"/>
    </xf>
    <xf numFmtId="0" fontId="5" fillId="0" borderId="37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 wrapText="1"/>
    </xf>
    <xf numFmtId="0" fontId="5" fillId="0" borderId="29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 wrapText="1"/>
    </xf>
    <xf numFmtId="0" fontId="5" fillId="0" borderId="55" xfId="2" applyFont="1" applyBorder="1" applyAlignment="1">
      <alignment horizontal="center" vertical="center"/>
    </xf>
    <xf numFmtId="0" fontId="5" fillId="0" borderId="71" xfId="2" applyFont="1" applyBorder="1" applyAlignment="1">
      <alignment horizontal="center" vertical="center"/>
    </xf>
    <xf numFmtId="0" fontId="5" fillId="0" borderId="49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5" fillId="0" borderId="48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0" fontId="5" fillId="0" borderId="4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26" xfId="2" applyFont="1" applyBorder="1" applyAlignment="1">
      <alignment horizontal="center" vertical="center"/>
    </xf>
    <xf numFmtId="0" fontId="5" fillId="0" borderId="43" xfId="2" applyFont="1" applyBorder="1" applyAlignment="1">
      <alignment horizontal="distributed" vertical="center" justifyLastLine="1"/>
    </xf>
    <xf numFmtId="0" fontId="5" fillId="0" borderId="44" xfId="2" applyFont="1" applyBorder="1" applyAlignment="1">
      <alignment horizontal="distributed" vertical="center" justifyLastLine="1"/>
    </xf>
    <xf numFmtId="0" fontId="5" fillId="0" borderId="45" xfId="2" applyFont="1" applyBorder="1" applyAlignment="1">
      <alignment horizontal="distributed" vertical="center" justifyLastLine="1"/>
    </xf>
    <xf numFmtId="0" fontId="5" fillId="0" borderId="1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68" xfId="2" applyFont="1" applyBorder="1" applyAlignment="1">
      <alignment horizontal="distributed" vertical="center" justifyLastLine="1"/>
    </xf>
    <xf numFmtId="0" fontId="5" fillId="0" borderId="70" xfId="2" applyFont="1" applyBorder="1" applyAlignment="1">
      <alignment horizontal="distributed" vertical="center" justifyLastLine="1"/>
    </xf>
    <xf numFmtId="0" fontId="5" fillId="0" borderId="69" xfId="2" applyFont="1" applyBorder="1" applyAlignment="1">
      <alignment horizontal="distributed" vertical="center" justifyLastLine="1"/>
    </xf>
    <xf numFmtId="0" fontId="5" fillId="0" borderId="50" xfId="2" applyFont="1" applyBorder="1" applyAlignment="1">
      <alignment horizontal="distributed" vertical="center" justifyLastLine="1"/>
    </xf>
    <xf numFmtId="0" fontId="5" fillId="0" borderId="42" xfId="2" applyFont="1" applyBorder="1" applyAlignment="1">
      <alignment horizontal="distributed" vertical="center" justifyLastLine="1"/>
    </xf>
    <xf numFmtId="0" fontId="5" fillId="0" borderId="0" xfId="2" applyFont="1" applyBorder="1" applyAlignment="1">
      <alignment horizontal="distributed" vertical="center" justifyLastLine="1"/>
    </xf>
    <xf numFmtId="0" fontId="5" fillId="0" borderId="40" xfId="2" applyFont="1" applyBorder="1" applyAlignment="1">
      <alignment horizontal="distributed" vertical="center" justifyLastLine="1"/>
    </xf>
    <xf numFmtId="0" fontId="5" fillId="0" borderId="2" xfId="1" applyFont="1" applyBorder="1" applyAlignment="1">
      <alignment horizontal="distributed" vertical="center" justifyLastLine="1"/>
    </xf>
    <xf numFmtId="176" fontId="5" fillId="0" borderId="2" xfId="1" applyNumberFormat="1" applyFont="1" applyBorder="1" applyAlignment="1">
      <alignment horizontal="distributed" vertical="center" justifyLastLine="1"/>
    </xf>
    <xf numFmtId="176" fontId="2" fillId="0" borderId="2" xfId="1" applyNumberFormat="1" applyBorder="1" applyAlignment="1">
      <alignment horizontal="distributed" vertical="center"/>
    </xf>
    <xf numFmtId="38" fontId="5" fillId="0" borderId="24" xfId="3" applyFont="1" applyBorder="1" applyAlignment="1">
      <alignment horizontal="center" vertical="center" wrapText="1"/>
    </xf>
    <xf numFmtId="38" fontId="5" fillId="0" borderId="39" xfId="3" applyFont="1" applyBorder="1" applyAlignment="1">
      <alignment horizontal="center" vertical="center"/>
    </xf>
    <xf numFmtId="38" fontId="5" fillId="0" borderId="40" xfId="3" applyFont="1" applyBorder="1" applyAlignment="1">
      <alignment horizontal="center" vertical="center"/>
    </xf>
    <xf numFmtId="38" fontId="5" fillId="0" borderId="23" xfId="3" applyFont="1" applyBorder="1" applyAlignment="1">
      <alignment horizontal="center" vertical="center" wrapText="1"/>
    </xf>
    <xf numFmtId="38" fontId="5" fillId="0" borderId="38" xfId="3" applyFont="1" applyBorder="1" applyAlignment="1">
      <alignment horizontal="center" vertical="center"/>
    </xf>
    <xf numFmtId="38" fontId="5" fillId="0" borderId="43" xfId="3" applyFont="1" applyBorder="1" applyAlignment="1">
      <alignment horizontal="distributed" vertical="center" justifyLastLine="1"/>
    </xf>
    <xf numFmtId="38" fontId="5" fillId="0" borderId="68" xfId="3" applyFont="1" applyBorder="1" applyAlignment="1">
      <alignment horizontal="distributed" vertical="center" justifyLastLine="1"/>
    </xf>
    <xf numFmtId="38" fontId="5" fillId="0" borderId="69" xfId="3" applyFont="1" applyBorder="1" applyAlignment="1">
      <alignment horizontal="distributed" vertical="center" justifyLastLine="1"/>
    </xf>
    <xf numFmtId="38" fontId="5" fillId="0" borderId="44" xfId="3" applyFont="1" applyBorder="1" applyAlignment="1">
      <alignment horizontal="distributed" vertical="center" justifyLastLine="1"/>
    </xf>
    <xf numFmtId="38" fontId="5" fillId="0" borderId="70" xfId="3" applyFont="1" applyBorder="1" applyAlignment="1">
      <alignment horizontal="distributed" vertical="center" justifyLastLine="1"/>
    </xf>
    <xf numFmtId="38" fontId="5" fillId="0" borderId="45" xfId="3" applyFont="1" applyBorder="1" applyAlignment="1">
      <alignment horizontal="distributed" vertical="center" justifyLastLine="1"/>
    </xf>
    <xf numFmtId="38" fontId="9" fillId="0" borderId="24" xfId="3" applyFont="1" applyBorder="1" applyAlignment="1">
      <alignment horizontal="center" vertical="center" wrapText="1"/>
    </xf>
    <xf numFmtId="38" fontId="9" fillId="0" borderId="30" xfId="3" applyFont="1" applyBorder="1" applyAlignment="1">
      <alignment horizontal="center" vertical="center" wrapText="1"/>
    </xf>
    <xf numFmtId="38" fontId="5" fillId="0" borderId="48" xfId="3" applyFont="1" applyBorder="1" applyAlignment="1">
      <alignment horizontal="distributed" vertical="center" justifyLastLine="1"/>
    </xf>
    <xf numFmtId="38" fontId="5" fillId="0" borderId="49" xfId="3" applyFont="1" applyBorder="1" applyAlignment="1">
      <alignment horizontal="distributed" vertical="center" justifyLastLine="1"/>
    </xf>
    <xf numFmtId="38" fontId="5" fillId="0" borderId="72" xfId="3" applyFont="1" applyBorder="1" applyAlignment="1">
      <alignment horizontal="distributed" vertical="center" justifyLastLine="1"/>
    </xf>
    <xf numFmtId="38" fontId="5" fillId="0" borderId="42" xfId="3" applyFont="1" applyBorder="1" applyAlignment="1">
      <alignment horizontal="distributed" vertical="center" justifyLastLine="1"/>
    </xf>
    <xf numFmtId="38" fontId="5" fillId="0" borderId="46" xfId="3" applyFont="1" applyBorder="1" applyAlignment="1">
      <alignment horizontal="distributed" vertical="center" justifyLastLine="1"/>
    </xf>
    <xf numFmtId="38" fontId="5" fillId="0" borderId="57" xfId="3" applyFont="1" applyBorder="1" applyAlignment="1">
      <alignment horizontal="distributed" vertical="center" justifyLastLine="1"/>
    </xf>
    <xf numFmtId="0" fontId="5" fillId="0" borderId="23" xfId="3" applyNumberFormat="1" applyFont="1" applyBorder="1" applyAlignment="1">
      <alignment horizontal="center" vertical="center" shrinkToFit="1"/>
    </xf>
    <xf numFmtId="0" fontId="5" fillId="0" borderId="29" xfId="3" applyNumberFormat="1" applyFont="1" applyBorder="1" applyAlignment="1">
      <alignment horizontal="center" vertical="center" shrinkToFit="1"/>
    </xf>
    <xf numFmtId="38" fontId="5" fillId="0" borderId="48" xfId="3" applyFont="1" applyBorder="1" applyAlignment="1">
      <alignment horizontal="center" vertical="center" wrapText="1"/>
    </xf>
    <xf numFmtId="38" fontId="5" fillId="0" borderId="54" xfId="3" applyFont="1" applyBorder="1" applyAlignment="1">
      <alignment horizontal="center" vertical="center"/>
    </xf>
    <xf numFmtId="38" fontId="5" fillId="0" borderId="37" xfId="3" applyFont="1" applyBorder="1" applyAlignment="1">
      <alignment horizontal="center" vertical="center"/>
    </xf>
    <xf numFmtId="38" fontId="5" fillId="0" borderId="23" xfId="3" applyFont="1" applyBorder="1" applyAlignment="1">
      <alignment horizontal="center" vertical="center"/>
    </xf>
    <xf numFmtId="38" fontId="5" fillId="0" borderId="24" xfId="3" applyFont="1" applyBorder="1" applyAlignment="1">
      <alignment horizontal="center" vertical="center"/>
    </xf>
    <xf numFmtId="38" fontId="5" fillId="0" borderId="71" xfId="3" applyFont="1" applyBorder="1" applyAlignment="1">
      <alignment horizontal="distributed" vertical="center" justifyLastLine="1"/>
    </xf>
    <xf numFmtId="38" fontId="5" fillId="0" borderId="58" xfId="3" applyFont="1" applyBorder="1" applyAlignment="1">
      <alignment horizontal="distributed" vertical="center" justifyLastLine="1"/>
    </xf>
    <xf numFmtId="38" fontId="5" fillId="0" borderId="21" xfId="3" applyFont="1" applyBorder="1" applyAlignment="1">
      <alignment horizontal="distributed" vertical="center" justifyLastLine="1"/>
    </xf>
    <xf numFmtId="38" fontId="5" fillId="0" borderId="42" xfId="3" applyFont="1" applyBorder="1" applyAlignment="1">
      <alignment vertical="center"/>
    </xf>
    <xf numFmtId="38" fontId="5" fillId="0" borderId="40" xfId="3" applyFont="1" applyBorder="1" applyAlignment="1">
      <alignment vertical="center"/>
    </xf>
    <xf numFmtId="38" fontId="5" fillId="0" borderId="42" xfId="3" applyFont="1" applyBorder="1" applyAlignment="1">
      <alignment horizontal="center" vertical="center"/>
    </xf>
    <xf numFmtId="38" fontId="5" fillId="0" borderId="25" xfId="3" applyFont="1" applyBorder="1" applyAlignment="1">
      <alignment horizontal="distributed" vertical="center" justifyLastLine="1"/>
    </xf>
    <xf numFmtId="38" fontId="5" fillId="0" borderId="0" xfId="3" applyFont="1" applyBorder="1" applyAlignment="1">
      <alignment horizontal="distributed" vertical="center" justifyLastLine="1"/>
    </xf>
    <xf numFmtId="38" fontId="5" fillId="0" borderId="26" xfId="3" applyFont="1" applyBorder="1" applyAlignment="1">
      <alignment horizontal="distributed" vertical="center" justifyLastLine="1"/>
    </xf>
    <xf numFmtId="38" fontId="6" fillId="0" borderId="42" xfId="3" applyFont="1" applyBorder="1" applyAlignment="1">
      <alignment vertical="center"/>
    </xf>
    <xf numFmtId="38" fontId="6" fillId="0" borderId="40" xfId="3" applyFont="1" applyBorder="1" applyAlignment="1">
      <alignment vertical="center"/>
    </xf>
    <xf numFmtId="38" fontId="6" fillId="0" borderId="43" xfId="3" applyFont="1" applyBorder="1" applyAlignment="1">
      <alignment vertical="center"/>
    </xf>
    <xf numFmtId="38" fontId="6" fillId="0" borderId="50" xfId="3" applyFont="1" applyBorder="1" applyAlignment="1">
      <alignment vertical="center"/>
    </xf>
    <xf numFmtId="38" fontId="5" fillId="0" borderId="47" xfId="3" applyFont="1" applyBorder="1" applyAlignment="1">
      <alignment vertical="center"/>
    </xf>
    <xf numFmtId="38" fontId="5" fillId="0" borderId="31" xfId="3" applyFont="1" applyBorder="1" applyAlignment="1">
      <alignment vertical="center"/>
    </xf>
    <xf numFmtId="38" fontId="6" fillId="0" borderId="4" xfId="3" applyFont="1" applyBorder="1" applyAlignment="1">
      <alignment horizontal="right" vertical="center"/>
    </xf>
    <xf numFmtId="0" fontId="7" fillId="0" borderId="11" xfId="2" applyBorder="1" applyAlignment="1">
      <alignment horizontal="right" vertical="center"/>
    </xf>
    <xf numFmtId="38" fontId="6" fillId="0" borderId="4" xfId="3" applyFont="1" applyBorder="1" applyAlignment="1">
      <alignment vertical="center"/>
    </xf>
    <xf numFmtId="38" fontId="6" fillId="0" borderId="11" xfId="3" applyFont="1" applyBorder="1" applyAlignment="1">
      <alignment vertical="center"/>
    </xf>
    <xf numFmtId="0" fontId="5" fillId="0" borderId="61" xfId="2" applyFont="1" applyBorder="1" applyAlignment="1">
      <alignment horizontal="center" vertical="center"/>
    </xf>
    <xf numFmtId="0" fontId="5" fillId="0" borderId="63" xfId="2" applyFont="1" applyBorder="1" applyAlignment="1">
      <alignment horizontal="center" vertical="center"/>
    </xf>
    <xf numFmtId="0" fontId="5" fillId="0" borderId="47" xfId="2" applyFont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62" xfId="2" applyFont="1" applyBorder="1" applyAlignment="1">
      <alignment horizontal="center" vertical="center"/>
    </xf>
    <xf numFmtId="0" fontId="6" fillId="0" borderId="43" xfId="2" applyFont="1" applyBorder="1" applyAlignment="1">
      <alignment horizontal="center" vertical="center" shrinkToFit="1"/>
    </xf>
    <xf numFmtId="0" fontId="6" fillId="0" borderId="44" xfId="2" applyFont="1" applyBorder="1" applyAlignment="1">
      <alignment horizontal="center" vertical="center" shrinkToFit="1"/>
    </xf>
    <xf numFmtId="178" fontId="6" fillId="0" borderId="42" xfId="2" applyNumberFormat="1" applyFont="1" applyBorder="1" applyAlignment="1">
      <alignment vertical="center" shrinkToFit="1"/>
    </xf>
    <xf numFmtId="178" fontId="6" fillId="0" borderId="0" xfId="2" applyNumberFormat="1" applyFont="1" applyBorder="1" applyAlignment="1">
      <alignment vertical="center" shrinkToFit="1"/>
    </xf>
    <xf numFmtId="178" fontId="6" fillId="0" borderId="54" xfId="2" applyNumberFormat="1" applyFont="1" applyBorder="1" applyAlignment="1">
      <alignment vertical="center" shrinkToFit="1"/>
    </xf>
    <xf numFmtId="178" fontId="6" fillId="0" borderId="26" xfId="2" applyNumberFormat="1" applyFont="1" applyBorder="1" applyAlignment="1">
      <alignment vertical="center" shrinkToFit="1"/>
    </xf>
    <xf numFmtId="0" fontId="5" fillId="0" borderId="60" xfId="2" applyFont="1" applyBorder="1" applyAlignment="1">
      <alignment horizontal="center" vertical="center"/>
    </xf>
    <xf numFmtId="0" fontId="5" fillId="0" borderId="64" xfId="2" applyFont="1" applyBorder="1" applyAlignment="1">
      <alignment horizontal="center" vertical="center"/>
    </xf>
    <xf numFmtId="0" fontId="5" fillId="0" borderId="47" xfId="2" applyFont="1" applyBorder="1" applyAlignment="1">
      <alignment horizontal="distributed" vertical="center" justifyLastLine="1"/>
    </xf>
    <xf numFmtId="0" fontId="5" fillId="0" borderId="60" xfId="2" applyFont="1" applyBorder="1" applyAlignment="1">
      <alignment horizontal="distributed" vertical="center" justifyLastLine="1"/>
    </xf>
    <xf numFmtId="0" fontId="5" fillId="0" borderId="42" xfId="2" applyFont="1" applyBorder="1" applyAlignment="1">
      <alignment horizontal="right" vertical="center"/>
    </xf>
    <xf numFmtId="0" fontId="5" fillId="0" borderId="0" xfId="2" applyFont="1" applyBorder="1" applyAlignment="1">
      <alignment horizontal="right" vertical="center"/>
    </xf>
    <xf numFmtId="178" fontId="5" fillId="0" borderId="42" xfId="2" applyNumberFormat="1" applyFont="1" applyBorder="1" applyAlignment="1">
      <alignment vertical="center" shrinkToFit="1"/>
    </xf>
    <xf numFmtId="178" fontId="5" fillId="0" borderId="0" xfId="2" applyNumberFormat="1" applyFont="1" applyBorder="1" applyAlignment="1">
      <alignment vertical="center" shrinkToFit="1"/>
    </xf>
    <xf numFmtId="178" fontId="5" fillId="0" borderId="54" xfId="2" applyNumberFormat="1" applyFont="1" applyBorder="1" applyAlignment="1">
      <alignment vertical="center" shrinkToFit="1"/>
    </xf>
    <xf numFmtId="178" fontId="5" fillId="0" borderId="26" xfId="2" applyNumberFormat="1" applyFont="1" applyBorder="1" applyAlignment="1">
      <alignment vertical="center" shrinkToFit="1"/>
    </xf>
    <xf numFmtId="0" fontId="5" fillId="0" borderId="47" xfId="2" applyFont="1" applyBorder="1" applyAlignment="1">
      <alignment horizontal="right" vertical="center"/>
    </xf>
    <xf numFmtId="0" fontId="5" fillId="0" borderId="60" xfId="2" applyFont="1" applyBorder="1" applyAlignment="1">
      <alignment horizontal="right" vertical="center"/>
    </xf>
    <xf numFmtId="178" fontId="5" fillId="0" borderId="47" xfId="2" applyNumberFormat="1" applyFont="1" applyBorder="1" applyAlignment="1">
      <alignment vertical="center" shrinkToFit="1"/>
    </xf>
    <xf numFmtId="178" fontId="5" fillId="0" borderId="60" xfId="2" applyNumberFormat="1" applyFont="1" applyBorder="1" applyAlignment="1">
      <alignment vertical="center" shrinkToFit="1"/>
    </xf>
    <xf numFmtId="178" fontId="5" fillId="0" borderId="55" xfId="2" applyNumberFormat="1" applyFont="1" applyBorder="1" applyAlignment="1">
      <alignment vertical="center" shrinkToFit="1"/>
    </xf>
    <xf numFmtId="178" fontId="5" fillId="0" borderId="59" xfId="2" applyNumberFormat="1" applyFont="1" applyBorder="1" applyAlignment="1">
      <alignment vertical="center" shrinkToFit="1"/>
    </xf>
    <xf numFmtId="178" fontId="6" fillId="0" borderId="43" xfId="2" applyNumberFormat="1" applyFont="1" applyBorder="1" applyAlignment="1">
      <alignment vertical="center" shrinkToFit="1"/>
    </xf>
    <xf numFmtId="178" fontId="6" fillId="0" borderId="44" xfId="2" applyNumberFormat="1" applyFont="1" applyBorder="1" applyAlignment="1">
      <alignment vertical="center" shrinkToFit="1"/>
    </xf>
    <xf numFmtId="178" fontId="6" fillId="0" borderId="65" xfId="2" applyNumberFormat="1" applyFont="1" applyBorder="1" applyAlignment="1">
      <alignment vertical="center" shrinkToFit="1"/>
    </xf>
    <xf numFmtId="178" fontId="6" fillId="0" borderId="45" xfId="2" applyNumberFormat="1" applyFont="1" applyBorder="1" applyAlignment="1">
      <alignment vertical="center" shrinkToFit="1"/>
    </xf>
    <xf numFmtId="0" fontId="5" fillId="0" borderId="26" xfId="2" applyFont="1" applyBorder="1" applyAlignment="1">
      <alignment horizontal="right" vertical="center"/>
    </xf>
    <xf numFmtId="178" fontId="5" fillId="0" borderId="40" xfId="2" applyNumberFormat="1" applyFont="1" applyBorder="1" applyAlignment="1">
      <alignment vertical="center" shrinkToFit="1"/>
    </xf>
    <xf numFmtId="178" fontId="5" fillId="0" borderId="31" xfId="2" applyNumberFormat="1" applyFont="1" applyBorder="1" applyAlignment="1">
      <alignment vertical="center" shrinkToFit="1"/>
    </xf>
    <xf numFmtId="0" fontId="5" fillId="0" borderId="43" xfId="2" applyFont="1" applyBorder="1" applyAlignment="1">
      <alignment horizontal="right" vertical="center"/>
    </xf>
    <xf numFmtId="0" fontId="7" fillId="0" borderId="44" xfId="2" applyBorder="1" applyAlignment="1">
      <alignment horizontal="right" vertical="center"/>
    </xf>
    <xf numFmtId="0" fontId="7" fillId="0" borderId="45" xfId="2" applyBorder="1" applyAlignment="1">
      <alignment horizontal="right" vertical="center"/>
    </xf>
    <xf numFmtId="178" fontId="5" fillId="0" borderId="51" xfId="2" applyNumberFormat="1" applyFont="1" applyBorder="1" applyAlignment="1">
      <alignment vertical="center" shrinkToFit="1"/>
    </xf>
    <xf numFmtId="178" fontId="5" fillId="0" borderId="52" xfId="2" applyNumberFormat="1" applyFont="1" applyBorder="1" applyAlignment="1">
      <alignment vertical="center" shrinkToFit="1"/>
    </xf>
    <xf numFmtId="178" fontId="5" fillId="0" borderId="53" xfId="2" applyNumberFormat="1" applyFont="1" applyBorder="1" applyAlignment="1">
      <alignment vertical="center" shrinkToFit="1"/>
    </xf>
    <xf numFmtId="178" fontId="5" fillId="0" borderId="52" xfId="2" applyNumberFormat="1" applyFont="1" applyBorder="1" applyAlignment="1">
      <alignment horizontal="right" vertical="center" shrinkToFit="1"/>
    </xf>
    <xf numFmtId="0" fontId="7" fillId="0" borderId="0" xfId="2" applyBorder="1" applyAlignment="1">
      <alignment horizontal="right" vertical="center"/>
    </xf>
    <xf numFmtId="0" fontId="7" fillId="0" borderId="26" xfId="2" applyBorder="1" applyAlignment="1">
      <alignment horizontal="right" vertical="center"/>
    </xf>
    <xf numFmtId="178" fontId="5" fillId="0" borderId="37" xfId="2" applyNumberFormat="1" applyFont="1" applyBorder="1" applyAlignment="1">
      <alignment vertical="center" shrinkToFit="1"/>
    </xf>
    <xf numFmtId="178" fontId="5" fillId="0" borderId="38" xfId="2" applyNumberFormat="1" applyFont="1" applyBorder="1" applyAlignment="1">
      <alignment vertical="center" shrinkToFit="1"/>
    </xf>
    <xf numFmtId="178" fontId="5" fillId="0" borderId="39" xfId="2" applyNumberFormat="1" applyFont="1" applyBorder="1" applyAlignment="1">
      <alignment vertical="center" shrinkToFit="1"/>
    </xf>
    <xf numFmtId="178" fontId="5" fillId="0" borderId="43" xfId="2" applyNumberFormat="1" applyFont="1" applyBorder="1" applyAlignment="1">
      <alignment vertical="center" shrinkToFit="1"/>
    </xf>
    <xf numFmtId="178" fontId="5" fillId="0" borderId="44" xfId="2" applyNumberFormat="1" applyFont="1" applyBorder="1" applyAlignment="1">
      <alignment vertical="center" shrinkToFit="1"/>
    </xf>
    <xf numFmtId="0" fontId="5" fillId="0" borderId="52" xfId="2" applyFont="1" applyBorder="1" applyAlignment="1">
      <alignment vertical="center"/>
    </xf>
    <xf numFmtId="0" fontId="7" fillId="0" borderId="60" xfId="2" applyBorder="1" applyAlignment="1">
      <alignment horizontal="right" vertical="center"/>
    </xf>
    <xf numFmtId="0" fontId="7" fillId="0" borderId="59" xfId="2" applyBorder="1" applyAlignment="1">
      <alignment horizontal="right" vertical="center"/>
    </xf>
    <xf numFmtId="178" fontId="5" fillId="0" borderId="28" xfId="2" applyNumberFormat="1" applyFont="1" applyBorder="1" applyAlignment="1">
      <alignment vertical="center" shrinkToFit="1"/>
    </xf>
    <xf numFmtId="178" fontId="5" fillId="0" borderId="29" xfId="2" applyNumberFormat="1" applyFont="1" applyBorder="1" applyAlignment="1">
      <alignment vertical="center" shrinkToFit="1"/>
    </xf>
    <xf numFmtId="178" fontId="5" fillId="0" borderId="30" xfId="2" applyNumberFormat="1" applyFont="1" applyBorder="1" applyAlignment="1">
      <alignment vertical="center" shrinkToFit="1"/>
    </xf>
    <xf numFmtId="178" fontId="5" fillId="0" borderId="38" xfId="2" applyNumberFormat="1" applyFont="1" applyBorder="1" applyAlignment="1">
      <alignment horizontal="right" vertical="center" shrinkToFit="1"/>
    </xf>
    <xf numFmtId="0" fontId="5" fillId="0" borderId="38" xfId="2" applyFont="1" applyBorder="1" applyAlignment="1">
      <alignment vertical="center"/>
    </xf>
    <xf numFmtId="0" fontId="5" fillId="0" borderId="23" xfId="2" applyFont="1" applyBorder="1" applyAlignment="1">
      <alignment horizontal="center" vertical="center" justifyLastLine="1"/>
    </xf>
    <xf numFmtId="0" fontId="5" fillId="0" borderId="24" xfId="2" applyFont="1" applyBorder="1" applyAlignment="1">
      <alignment horizontal="center" vertical="center" justifyLastLine="1"/>
    </xf>
    <xf numFmtId="0" fontId="5" fillId="0" borderId="0" xfId="2" applyFont="1" applyBorder="1" applyAlignment="1">
      <alignment horizontal="center" vertical="center" justifyLastLine="1"/>
    </xf>
    <xf numFmtId="0" fontId="5" fillId="0" borderId="61" xfId="2" applyFont="1" applyBorder="1" applyAlignment="1">
      <alignment horizontal="center" vertical="center" justifyLastLine="1"/>
    </xf>
    <xf numFmtId="0" fontId="5" fillId="0" borderId="64" xfId="2" applyFont="1" applyBorder="1" applyAlignment="1">
      <alignment horizontal="center" vertical="center" justifyLastLine="1"/>
    </xf>
    <xf numFmtId="0" fontId="5" fillId="0" borderId="63" xfId="2" applyFont="1" applyBorder="1" applyAlignment="1">
      <alignment horizontal="center" vertical="center" justifyLastLine="1"/>
    </xf>
    <xf numFmtId="0" fontId="6" fillId="0" borderId="45" xfId="2" applyFont="1" applyBorder="1" applyAlignment="1">
      <alignment horizontal="center" vertical="center" shrinkToFit="1"/>
    </xf>
    <xf numFmtId="178" fontId="6" fillId="0" borderId="43" xfId="2" applyNumberFormat="1" applyFont="1" applyBorder="1" applyAlignment="1">
      <alignment vertical="center"/>
    </xf>
    <xf numFmtId="178" fontId="6" fillId="0" borderId="44" xfId="2" applyNumberFormat="1" applyFont="1" applyBorder="1" applyAlignment="1">
      <alignment vertical="center"/>
    </xf>
    <xf numFmtId="178" fontId="6" fillId="0" borderId="52" xfId="2" applyNumberFormat="1" applyFont="1" applyBorder="1" applyAlignment="1">
      <alignment vertical="center"/>
    </xf>
    <xf numFmtId="178" fontId="6" fillId="0" borderId="53" xfId="2" applyNumberFormat="1" applyFont="1" applyBorder="1" applyAlignment="1">
      <alignment vertical="center"/>
    </xf>
    <xf numFmtId="178" fontId="6" fillId="0" borderId="65" xfId="2" applyNumberFormat="1" applyFont="1" applyBorder="1" applyAlignment="1">
      <alignment vertical="center"/>
    </xf>
    <xf numFmtId="178" fontId="6" fillId="0" borderId="50" xfId="2" applyNumberFormat="1" applyFont="1" applyBorder="1" applyAlignment="1">
      <alignment vertical="center"/>
    </xf>
    <xf numFmtId="0" fontId="5" fillId="0" borderId="66" xfId="2" applyFont="1" applyBorder="1" applyAlignment="1">
      <alignment horizontal="center" vertical="center" justifyLastLine="1"/>
    </xf>
    <xf numFmtId="0" fontId="5" fillId="0" borderId="67" xfId="2" applyFont="1" applyBorder="1" applyAlignment="1">
      <alignment horizontal="center" vertical="center" justifyLastLine="1"/>
    </xf>
    <xf numFmtId="0" fontId="5" fillId="0" borderId="42" xfId="2" applyFont="1" applyBorder="1" applyAlignment="1">
      <alignment horizontal="center" vertical="center" justifyLastLine="1"/>
    </xf>
    <xf numFmtId="0" fontId="5" fillId="0" borderId="40" xfId="2" applyFont="1" applyBorder="1" applyAlignment="1">
      <alignment horizontal="center" vertical="center" justifyLastLine="1"/>
    </xf>
    <xf numFmtId="0" fontId="5" fillId="0" borderId="28" xfId="2" applyFont="1" applyBorder="1" applyAlignment="1">
      <alignment horizontal="center" vertical="center" justifyLastLine="1"/>
    </xf>
    <xf numFmtId="0" fontId="5" fillId="0" borderId="29" xfId="2" applyFont="1" applyBorder="1" applyAlignment="1">
      <alignment horizontal="center" vertical="center" justifyLastLine="1"/>
    </xf>
    <xf numFmtId="0" fontId="5" fillId="0" borderId="59" xfId="2" applyFont="1" applyBorder="1" applyAlignment="1">
      <alignment horizontal="distributed" vertical="center" justifyLastLine="1"/>
    </xf>
    <xf numFmtId="0" fontId="5" fillId="0" borderId="43" xfId="2" applyFont="1" applyBorder="1" applyAlignment="1">
      <alignment horizontal="center" vertical="center" justifyLastLine="1"/>
    </xf>
    <xf numFmtId="0" fontId="5" fillId="0" borderId="44" xfId="2" applyFont="1" applyBorder="1" applyAlignment="1">
      <alignment horizontal="center" vertical="center" justifyLastLine="1"/>
    </xf>
    <xf numFmtId="0" fontId="5" fillId="0" borderId="45" xfId="2" applyFont="1" applyBorder="1" applyAlignment="1">
      <alignment horizontal="center" vertical="center" justifyLastLine="1"/>
    </xf>
    <xf numFmtId="0" fontId="5" fillId="0" borderId="1" xfId="2" applyFont="1" applyBorder="1" applyAlignment="1">
      <alignment horizontal="distributed" vertical="center" justifyLastLine="1"/>
    </xf>
    <xf numFmtId="0" fontId="5" fillId="0" borderId="47" xfId="2" applyFont="1" applyBorder="1" applyAlignment="1">
      <alignment horizontal="center" vertical="center" justifyLastLine="1"/>
    </xf>
    <xf numFmtId="0" fontId="5" fillId="0" borderId="60" xfId="2" applyFont="1" applyBorder="1" applyAlignment="1">
      <alignment horizontal="center" vertical="center" justifyLastLine="1"/>
    </xf>
    <xf numFmtId="178" fontId="5" fillId="0" borderId="38" xfId="2" applyNumberFormat="1" applyFont="1" applyBorder="1" applyAlignment="1">
      <alignment vertical="center"/>
    </xf>
    <xf numFmtId="178" fontId="5" fillId="0" borderId="39" xfId="2" applyNumberFormat="1" applyFont="1" applyBorder="1" applyAlignment="1">
      <alignment vertical="center"/>
    </xf>
    <xf numFmtId="178" fontId="5" fillId="0" borderId="0" xfId="2" applyNumberFormat="1" applyFont="1" applyBorder="1" applyAlignment="1">
      <alignment vertical="center"/>
    </xf>
    <xf numFmtId="178" fontId="5" fillId="0" borderId="54" xfId="2" applyNumberFormat="1" applyFont="1" applyBorder="1" applyAlignment="1">
      <alignment vertical="center"/>
    </xf>
    <xf numFmtId="178" fontId="5" fillId="0" borderId="26" xfId="2" applyNumberFormat="1" applyFont="1" applyBorder="1" applyAlignment="1">
      <alignment vertical="center"/>
    </xf>
    <xf numFmtId="0" fontId="5" fillId="0" borderId="42" xfId="2" applyFont="1" applyBorder="1" applyAlignment="1">
      <alignment horizontal="right" vertical="center" shrinkToFit="1"/>
    </xf>
    <xf numFmtId="0" fontId="5" fillId="0" borderId="0" xfId="2" applyFont="1" applyBorder="1" applyAlignment="1">
      <alignment horizontal="right" vertical="center" shrinkToFit="1"/>
    </xf>
    <xf numFmtId="0" fontId="5" fillId="0" borderId="26" xfId="2" applyFont="1" applyBorder="1" applyAlignment="1">
      <alignment horizontal="right" vertical="center" shrinkToFit="1"/>
    </xf>
    <xf numFmtId="178" fontId="5" fillId="0" borderId="42" xfId="2" applyNumberFormat="1" applyFont="1" applyBorder="1" applyAlignment="1">
      <alignment vertical="center"/>
    </xf>
    <xf numFmtId="178" fontId="5" fillId="0" borderId="40" xfId="2" applyNumberFormat="1" applyFont="1" applyBorder="1" applyAlignment="1">
      <alignment vertical="center"/>
    </xf>
    <xf numFmtId="178" fontId="6" fillId="0" borderId="45" xfId="2" applyNumberFormat="1" applyFont="1" applyBorder="1" applyAlignment="1">
      <alignment vertical="center"/>
    </xf>
    <xf numFmtId="0" fontId="5" fillId="0" borderId="47" xfId="2" applyFont="1" applyBorder="1" applyAlignment="1">
      <alignment horizontal="right" vertical="center" shrinkToFit="1"/>
    </xf>
    <xf numFmtId="0" fontId="5" fillId="0" borderId="60" xfId="2" applyFont="1" applyBorder="1" applyAlignment="1">
      <alignment horizontal="right" vertical="center" shrinkToFit="1"/>
    </xf>
    <xf numFmtId="0" fontId="5" fillId="0" borderId="59" xfId="2" applyFont="1" applyBorder="1" applyAlignment="1">
      <alignment horizontal="right" vertical="center" shrinkToFit="1"/>
    </xf>
    <xf numFmtId="178" fontId="5" fillId="0" borderId="47" xfId="2" applyNumberFormat="1" applyFont="1" applyBorder="1" applyAlignment="1">
      <alignment vertical="center"/>
    </xf>
    <xf numFmtId="178" fontId="5" fillId="0" borderId="60" xfId="2" applyNumberFormat="1" applyFont="1" applyBorder="1" applyAlignment="1">
      <alignment vertical="center"/>
    </xf>
    <xf numFmtId="178" fontId="5" fillId="0" borderId="29" xfId="2" applyNumberFormat="1" applyFont="1" applyBorder="1" applyAlignment="1">
      <alignment vertical="center"/>
    </xf>
    <xf numFmtId="178" fontId="5" fillId="0" borderId="30" xfId="2" applyNumberFormat="1" applyFont="1" applyBorder="1" applyAlignment="1">
      <alignment vertical="center"/>
    </xf>
    <xf numFmtId="178" fontId="5" fillId="0" borderId="55" xfId="2" applyNumberFormat="1" applyFont="1" applyBorder="1" applyAlignment="1">
      <alignment vertical="center"/>
    </xf>
    <xf numFmtId="178" fontId="5" fillId="0" borderId="31" xfId="2" applyNumberFormat="1" applyFont="1" applyBorder="1" applyAlignment="1">
      <alignment vertical="center"/>
    </xf>
    <xf numFmtId="178" fontId="5" fillId="0" borderId="59" xfId="2" applyNumberFormat="1" applyFont="1" applyBorder="1" applyAlignment="1">
      <alignment vertical="center"/>
    </xf>
    <xf numFmtId="0" fontId="6" fillId="0" borderId="4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center" vertical="center" shrinkToFit="1"/>
    </xf>
    <xf numFmtId="0" fontId="6" fillId="0" borderId="6" xfId="2" applyFont="1" applyBorder="1" applyAlignment="1">
      <alignment horizontal="center" vertical="center" shrinkToFit="1"/>
    </xf>
    <xf numFmtId="178" fontId="6" fillId="0" borderId="4" xfId="2" applyNumberFormat="1" applyFont="1" applyBorder="1" applyAlignment="1">
      <alignment vertical="center"/>
    </xf>
    <xf numFmtId="178" fontId="6" fillId="0" borderId="5" xfId="2" applyNumberFormat="1" applyFont="1" applyBorder="1" applyAlignment="1">
      <alignment vertical="center"/>
    </xf>
    <xf numFmtId="178" fontId="6" fillId="0" borderId="9" xfId="2" applyNumberFormat="1" applyFont="1" applyBorder="1" applyAlignment="1">
      <alignment vertical="center"/>
    </xf>
    <xf numFmtId="178" fontId="6" fillId="0" borderId="10" xfId="2" applyNumberFormat="1" applyFont="1" applyBorder="1" applyAlignment="1">
      <alignment vertical="center"/>
    </xf>
    <xf numFmtId="178" fontId="6" fillId="0" borderId="11" xfId="2" applyNumberFormat="1" applyFont="1" applyBorder="1" applyAlignment="1">
      <alignment vertical="center"/>
    </xf>
    <xf numFmtId="178" fontId="6" fillId="0" borderId="56" xfId="2" applyNumberFormat="1" applyFont="1" applyBorder="1" applyAlignment="1">
      <alignment vertical="center"/>
    </xf>
    <xf numFmtId="178" fontId="6" fillId="0" borderId="6" xfId="2" applyNumberFormat="1" applyFont="1" applyBorder="1" applyAlignment="1">
      <alignment vertical="center"/>
    </xf>
    <xf numFmtId="178" fontId="5" fillId="0" borderId="9" xfId="2" applyNumberFormat="1" applyFont="1" applyBorder="1" applyAlignment="1">
      <alignment vertical="center"/>
    </xf>
    <xf numFmtId="178" fontId="5" fillId="0" borderId="10" xfId="2" applyNumberFormat="1" applyFont="1" applyBorder="1" applyAlignment="1">
      <alignment vertical="center"/>
    </xf>
    <xf numFmtId="178" fontId="5" fillId="0" borderId="5" xfId="2" applyNumberFormat="1" applyFont="1" applyBorder="1" applyAlignment="1">
      <alignment vertical="center"/>
    </xf>
    <xf numFmtId="178" fontId="5" fillId="0" borderId="56" xfId="2" applyNumberFormat="1" applyFont="1" applyBorder="1" applyAlignment="1">
      <alignment vertical="center"/>
    </xf>
    <xf numFmtId="178" fontId="5" fillId="0" borderId="6" xfId="2" applyNumberFormat="1" applyFont="1" applyBorder="1" applyAlignment="1">
      <alignment vertical="center"/>
    </xf>
    <xf numFmtId="0" fontId="5" fillId="0" borderId="4" xfId="2" applyFont="1" applyBorder="1" applyAlignment="1">
      <alignment horizontal="right" vertical="center" shrinkToFit="1"/>
    </xf>
    <xf numFmtId="0" fontId="5" fillId="0" borderId="5" xfId="2" applyFont="1" applyBorder="1" applyAlignment="1">
      <alignment horizontal="right" vertical="center" shrinkToFit="1"/>
    </xf>
    <xf numFmtId="0" fontId="5" fillId="0" borderId="6" xfId="2" applyFont="1" applyBorder="1" applyAlignment="1">
      <alignment horizontal="right" vertical="center" shrinkToFit="1"/>
    </xf>
    <xf numFmtId="178" fontId="5" fillId="0" borderId="4" xfId="2" applyNumberFormat="1" applyFont="1" applyBorder="1" applyAlignment="1">
      <alignment vertical="center"/>
    </xf>
    <xf numFmtId="178" fontId="5" fillId="0" borderId="11" xfId="2" applyNumberFormat="1" applyFont="1" applyBorder="1" applyAlignment="1">
      <alignment vertical="center"/>
    </xf>
    <xf numFmtId="178" fontId="5" fillId="0" borderId="9" xfId="2" applyNumberFormat="1" applyFont="1" applyBorder="1" applyAlignment="1">
      <alignment horizontal="right" vertical="center"/>
    </xf>
    <xf numFmtId="178" fontId="5" fillId="0" borderId="10" xfId="2" applyNumberFormat="1" applyFont="1" applyBorder="1" applyAlignment="1">
      <alignment horizontal="right" vertical="center"/>
    </xf>
    <xf numFmtId="178" fontId="5" fillId="0" borderId="2" xfId="2" applyNumberFormat="1" applyFont="1" applyBorder="1" applyAlignment="1">
      <alignment vertical="center"/>
    </xf>
    <xf numFmtId="178" fontId="5" fillId="0" borderId="8" xfId="2" applyNumberFormat="1" applyFont="1" applyBorder="1" applyAlignment="1">
      <alignment vertical="center"/>
    </xf>
    <xf numFmtId="178" fontId="5" fillId="0" borderId="29" xfId="2" applyNumberFormat="1" applyFont="1" applyBorder="1" applyAlignment="1">
      <alignment horizontal="right" vertical="center"/>
    </xf>
    <xf numFmtId="178" fontId="5" fillId="0" borderId="30" xfId="2" applyNumberFormat="1" applyFont="1" applyBorder="1" applyAlignment="1">
      <alignment horizontal="right" vertical="center"/>
    </xf>
    <xf numFmtId="178" fontId="5" fillId="0" borderId="7" xfId="2" applyNumberFormat="1" applyFont="1" applyBorder="1" applyAlignment="1">
      <alignment vertical="center"/>
    </xf>
    <xf numFmtId="178" fontId="5" fillId="0" borderId="28" xfId="2" applyNumberFormat="1" applyFont="1" applyBorder="1" applyAlignment="1">
      <alignment vertical="center"/>
    </xf>
    <xf numFmtId="0" fontId="5" fillId="0" borderId="1" xfId="1" applyFont="1" applyBorder="1" applyAlignment="1">
      <alignment horizontal="distributed" vertical="center" justifyLastLine="1"/>
    </xf>
    <xf numFmtId="0" fontId="5" fillId="0" borderId="7" xfId="1" applyFont="1" applyBorder="1" applyAlignment="1">
      <alignment horizontal="distributed" vertical="center" justifyLastLine="1"/>
    </xf>
    <xf numFmtId="176" fontId="5" fillId="0" borderId="4" xfId="1" applyNumberFormat="1" applyFont="1" applyBorder="1" applyAlignment="1">
      <alignment horizontal="center" vertical="center"/>
    </xf>
    <xf numFmtId="176" fontId="2" fillId="0" borderId="6" xfId="1" applyNumberFormat="1" applyBorder="1" applyAlignment="1">
      <alignment horizontal="center" vertical="center"/>
    </xf>
    <xf numFmtId="0" fontId="5" fillId="0" borderId="2" xfId="1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/>
    </xf>
    <xf numFmtId="176" fontId="2" fillId="0" borderId="6" xfId="1" applyNumberFormat="1" applyFill="1" applyBorder="1" applyAlignment="1">
      <alignment horizontal="center" vertical="center"/>
    </xf>
    <xf numFmtId="0" fontId="5" fillId="0" borderId="3" xfId="2" applyFont="1" applyBorder="1" applyAlignment="1">
      <alignment horizontal="distributed" vertical="center" justifyLastLine="1"/>
    </xf>
    <xf numFmtId="0" fontId="5" fillId="0" borderId="7" xfId="2" applyFont="1" applyBorder="1" applyAlignment="1">
      <alignment horizontal="distributed" vertical="center" justifyLastLine="1"/>
    </xf>
    <xf numFmtId="0" fontId="5" fillId="0" borderId="26" xfId="2" applyFont="1" applyBorder="1" applyAlignment="1">
      <alignment horizontal="distributed" vertical="center" justifyLastLine="1"/>
    </xf>
    <xf numFmtId="0" fontId="5" fillId="0" borderId="46" xfId="2" applyFont="1" applyBorder="1" applyAlignment="1">
      <alignment horizontal="distributed" vertical="center" justifyLastLine="1"/>
    </xf>
    <xf numFmtId="0" fontId="5" fillId="0" borderId="57" xfId="2" applyFont="1" applyBorder="1" applyAlignment="1">
      <alignment horizontal="distributed" vertical="center" justifyLastLine="1"/>
    </xf>
    <xf numFmtId="0" fontId="5" fillId="0" borderId="46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 vertical="center"/>
    </xf>
    <xf numFmtId="0" fontId="5" fillId="0" borderId="40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 textRotation="255"/>
    </xf>
    <xf numFmtId="0" fontId="5" fillId="0" borderId="29" xfId="2" applyFont="1" applyBorder="1" applyAlignment="1">
      <alignment horizontal="center" vertical="center" textRotation="255"/>
    </xf>
    <xf numFmtId="0" fontId="5" fillId="0" borderId="48" xfId="2" applyFont="1" applyBorder="1" applyAlignment="1">
      <alignment horizontal="center" vertical="center" textRotation="255"/>
    </xf>
    <xf numFmtId="0" fontId="5" fillId="0" borderId="55" xfId="2" applyFont="1" applyBorder="1" applyAlignment="1">
      <alignment horizontal="center" vertical="center" textRotation="255"/>
    </xf>
    <xf numFmtId="0" fontId="5" fillId="0" borderId="23" xfId="2" applyFont="1" applyBorder="1" applyAlignment="1">
      <alignment horizontal="center" vertical="center"/>
    </xf>
    <xf numFmtId="0" fontId="5" fillId="0" borderId="24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29" xfId="2" applyFont="1" applyBorder="1"/>
    <xf numFmtId="0" fontId="5" fillId="0" borderId="49" xfId="2" applyFont="1" applyBorder="1" applyAlignment="1">
      <alignment horizontal="distributed" vertical="center" justifyLastLine="1"/>
    </xf>
    <xf numFmtId="0" fontId="5" fillId="0" borderId="58" xfId="2" applyFont="1" applyBorder="1" applyAlignment="1">
      <alignment horizontal="distributed" vertical="center" justifyLastLine="1"/>
    </xf>
    <xf numFmtId="0" fontId="5" fillId="0" borderId="21" xfId="2" applyFont="1" applyBorder="1" applyAlignment="1">
      <alignment horizontal="distributed" vertical="center" justifyLastLine="1"/>
    </xf>
    <xf numFmtId="0" fontId="5" fillId="0" borderId="48" xfId="2" applyFont="1" applyBorder="1" applyAlignment="1">
      <alignment horizontal="distributed" vertical="center" justifyLastLine="1"/>
    </xf>
    <xf numFmtId="0" fontId="5" fillId="0" borderId="43" xfId="2" applyFont="1" applyBorder="1" applyAlignment="1">
      <alignment horizontal="center" vertical="center" shrinkToFit="1"/>
    </xf>
    <xf numFmtId="0" fontId="5" fillId="0" borderId="44" xfId="2" applyFont="1" applyBorder="1" applyAlignment="1">
      <alignment horizontal="center" vertical="center" shrinkToFit="1"/>
    </xf>
    <xf numFmtId="0" fontId="5" fillId="0" borderId="45" xfId="2" applyFont="1" applyBorder="1" applyAlignment="1">
      <alignment horizontal="center" vertical="center" shrinkToFit="1"/>
    </xf>
    <xf numFmtId="0" fontId="5" fillId="0" borderId="42" xfId="2" applyFont="1" applyBorder="1" applyAlignment="1">
      <alignment horizontal="center" vertical="center" shrinkToFit="1"/>
    </xf>
    <xf numFmtId="0" fontId="5" fillId="0" borderId="0" xfId="2" applyFont="1" applyBorder="1" applyAlignment="1">
      <alignment horizontal="center" vertical="center" shrinkToFit="1"/>
    </xf>
    <xf numFmtId="0" fontId="5" fillId="0" borderId="26" xfId="2" applyFont="1" applyBorder="1" applyAlignment="1">
      <alignment horizontal="center" vertical="center" shrinkToFit="1"/>
    </xf>
    <xf numFmtId="0" fontId="9" fillId="0" borderId="43" xfId="2" applyFont="1" applyBorder="1" applyAlignment="1">
      <alignment horizontal="center" vertical="center" wrapText="1"/>
    </xf>
    <xf numFmtId="0" fontId="9" fillId="0" borderId="44" xfId="2" applyFont="1" applyBorder="1" applyAlignment="1">
      <alignment horizontal="center" vertical="center" wrapText="1"/>
    </xf>
    <xf numFmtId="0" fontId="9" fillId="0" borderId="45" xfId="2" applyFont="1" applyBorder="1" applyAlignment="1">
      <alignment horizontal="center" vertical="center" wrapText="1"/>
    </xf>
    <xf numFmtId="0" fontId="9" fillId="0" borderId="42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26" xfId="2" applyFont="1" applyBorder="1" applyAlignment="1">
      <alignment horizontal="center" vertical="center" wrapText="1"/>
    </xf>
    <xf numFmtId="0" fontId="9" fillId="0" borderId="43" xfId="2" applyFont="1" applyBorder="1" applyAlignment="1">
      <alignment horizontal="center" vertical="center"/>
    </xf>
    <xf numFmtId="0" fontId="9" fillId="0" borderId="44" xfId="2" applyFont="1" applyBorder="1" applyAlignment="1">
      <alignment horizontal="center" vertical="center"/>
    </xf>
    <xf numFmtId="0" fontId="9" fillId="0" borderId="45" xfId="2" applyFont="1" applyBorder="1" applyAlignment="1">
      <alignment horizontal="center" vertical="center"/>
    </xf>
    <xf numFmtId="0" fontId="9" fillId="0" borderId="42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26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 wrapText="1"/>
    </xf>
    <xf numFmtId="0" fontId="5" fillId="0" borderId="44" xfId="2" applyFont="1" applyBorder="1" applyAlignment="1">
      <alignment horizontal="center" vertical="center"/>
    </xf>
    <xf numFmtId="0" fontId="5" fillId="0" borderId="45" xfId="2" applyFont="1" applyBorder="1" applyAlignment="1">
      <alignment horizontal="center" vertical="center"/>
    </xf>
    <xf numFmtId="0" fontId="4" fillId="0" borderId="44" xfId="2" applyFont="1" applyBorder="1" applyAlignment="1">
      <alignment horizontal="center" vertical="center" wrapText="1"/>
    </xf>
    <xf numFmtId="0" fontId="4" fillId="0" borderId="44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11" fillId="0" borderId="43" xfId="2" applyFont="1" applyBorder="1" applyAlignment="1">
      <alignment horizontal="center" vertical="center" wrapText="1"/>
    </xf>
    <xf numFmtId="0" fontId="11" fillId="0" borderId="44" xfId="2" applyFont="1" applyBorder="1" applyAlignment="1">
      <alignment horizontal="center" vertical="center"/>
    </xf>
    <xf numFmtId="0" fontId="11" fillId="0" borderId="45" xfId="2" applyFont="1" applyBorder="1" applyAlignment="1">
      <alignment horizontal="center" vertical="center"/>
    </xf>
    <xf numFmtId="0" fontId="11" fillId="0" borderId="42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26" xfId="2" applyFont="1" applyBorder="1" applyAlignment="1">
      <alignment horizontal="center" vertical="center"/>
    </xf>
    <xf numFmtId="0" fontId="5" fillId="0" borderId="43" xfId="2" applyFont="1" applyBorder="1" applyAlignment="1">
      <alignment horizontal="center" vertical="center"/>
    </xf>
    <xf numFmtId="0" fontId="5" fillId="0" borderId="3" xfId="1" applyFont="1" applyBorder="1" applyAlignment="1">
      <alignment horizontal="distributed" vertical="center" justifyLastLine="1"/>
    </xf>
    <xf numFmtId="0" fontId="5" fillId="0" borderId="4" xfId="1" applyFont="1" applyBorder="1" applyAlignment="1">
      <alignment horizontal="distributed" vertical="center" justifyLastLine="1"/>
    </xf>
    <xf numFmtId="0" fontId="5" fillId="0" borderId="5" xfId="1" applyFont="1" applyBorder="1" applyAlignment="1">
      <alignment horizontal="distributed" vertical="center" justifyLastLine="1"/>
    </xf>
    <xf numFmtId="0" fontId="5" fillId="0" borderId="6" xfId="1" applyFont="1" applyBorder="1" applyAlignment="1">
      <alignment horizontal="distributed" vertical="center" justifyLastLine="1"/>
    </xf>
  </cellXfs>
  <cellStyles count="5">
    <cellStyle name="桁区切り 2" xfId="3"/>
    <cellStyle name="桁区切り 3" xfId="4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7"/>
  <sheetViews>
    <sheetView showGridLines="0" tabSelected="1" zoomScaleNormal="100" zoomScaleSheetLayoutView="100" workbookViewId="0">
      <selection activeCell="G98" sqref="G98"/>
    </sheetView>
  </sheetViews>
  <sheetFormatPr defaultColWidth="6.625" defaultRowHeight="20.25" customHeight="1"/>
  <cols>
    <col min="1" max="1" width="3.25" style="55" customWidth="1"/>
    <col min="2" max="2" width="6.75" style="55" customWidth="1"/>
    <col min="3" max="4" width="3.75" style="55" customWidth="1"/>
    <col min="5" max="5" width="3.125" style="55" customWidth="1"/>
    <col min="6" max="6" width="3.25" style="55" customWidth="1"/>
    <col min="7" max="7" width="4.5" style="55" customWidth="1"/>
    <col min="8" max="9" width="4.625" style="55" customWidth="1"/>
    <col min="10" max="10" width="3.5" style="55" customWidth="1"/>
    <col min="11" max="11" width="3.25" style="55" customWidth="1"/>
    <col min="12" max="13" width="3.625" style="55" customWidth="1"/>
    <col min="14" max="15" width="3.25" style="55" customWidth="1"/>
    <col min="16" max="16" width="2.875" style="55" customWidth="1"/>
    <col min="17" max="18" width="3.25" style="55" customWidth="1"/>
    <col min="19" max="21" width="4.125" style="55" customWidth="1"/>
    <col min="22" max="22" width="4" style="55" customWidth="1"/>
    <col min="23" max="256" width="6.625" style="55"/>
    <col min="257" max="257" width="3.25" style="55" customWidth="1"/>
    <col min="258" max="258" width="6.75" style="55" customWidth="1"/>
    <col min="259" max="260" width="3.75" style="55" customWidth="1"/>
    <col min="261" max="261" width="3.125" style="55" customWidth="1"/>
    <col min="262" max="262" width="3.25" style="55" customWidth="1"/>
    <col min="263" max="263" width="4.5" style="55" customWidth="1"/>
    <col min="264" max="265" width="4.625" style="55" customWidth="1"/>
    <col min="266" max="266" width="3.5" style="55" customWidth="1"/>
    <col min="267" max="267" width="3.25" style="55" customWidth="1"/>
    <col min="268" max="269" width="3.625" style="55" customWidth="1"/>
    <col min="270" max="271" width="3.25" style="55" customWidth="1"/>
    <col min="272" max="272" width="2.875" style="55" customWidth="1"/>
    <col min="273" max="274" width="3.25" style="55" customWidth="1"/>
    <col min="275" max="277" width="4.125" style="55" customWidth="1"/>
    <col min="278" max="278" width="4" style="55" customWidth="1"/>
    <col min="279" max="512" width="6.625" style="55"/>
    <col min="513" max="513" width="3.25" style="55" customWidth="1"/>
    <col min="514" max="514" width="6.75" style="55" customWidth="1"/>
    <col min="515" max="516" width="3.75" style="55" customWidth="1"/>
    <col min="517" max="517" width="3.125" style="55" customWidth="1"/>
    <col min="518" max="518" width="3.25" style="55" customWidth="1"/>
    <col min="519" max="519" width="4.5" style="55" customWidth="1"/>
    <col min="520" max="521" width="4.625" style="55" customWidth="1"/>
    <col min="522" max="522" width="3.5" style="55" customWidth="1"/>
    <col min="523" max="523" width="3.25" style="55" customWidth="1"/>
    <col min="524" max="525" width="3.625" style="55" customWidth="1"/>
    <col min="526" max="527" width="3.25" style="55" customWidth="1"/>
    <col min="528" max="528" width="2.875" style="55" customWidth="1"/>
    <col min="529" max="530" width="3.25" style="55" customWidth="1"/>
    <col min="531" max="533" width="4.125" style="55" customWidth="1"/>
    <col min="534" max="534" width="4" style="55" customWidth="1"/>
    <col min="535" max="768" width="6.625" style="55"/>
    <col min="769" max="769" width="3.25" style="55" customWidth="1"/>
    <col min="770" max="770" width="6.75" style="55" customWidth="1"/>
    <col min="771" max="772" width="3.75" style="55" customWidth="1"/>
    <col min="773" max="773" width="3.125" style="55" customWidth="1"/>
    <col min="774" max="774" width="3.25" style="55" customWidth="1"/>
    <col min="775" max="775" width="4.5" style="55" customWidth="1"/>
    <col min="776" max="777" width="4.625" style="55" customWidth="1"/>
    <col min="778" max="778" width="3.5" style="55" customWidth="1"/>
    <col min="779" max="779" width="3.25" style="55" customWidth="1"/>
    <col min="780" max="781" width="3.625" style="55" customWidth="1"/>
    <col min="782" max="783" width="3.25" style="55" customWidth="1"/>
    <col min="784" max="784" width="2.875" style="55" customWidth="1"/>
    <col min="785" max="786" width="3.25" style="55" customWidth="1"/>
    <col min="787" max="789" width="4.125" style="55" customWidth="1"/>
    <col min="790" max="790" width="4" style="55" customWidth="1"/>
    <col min="791" max="1024" width="6.625" style="55"/>
    <col min="1025" max="1025" width="3.25" style="55" customWidth="1"/>
    <col min="1026" max="1026" width="6.75" style="55" customWidth="1"/>
    <col min="1027" max="1028" width="3.75" style="55" customWidth="1"/>
    <col min="1029" max="1029" width="3.125" style="55" customWidth="1"/>
    <col min="1030" max="1030" width="3.25" style="55" customWidth="1"/>
    <col min="1031" max="1031" width="4.5" style="55" customWidth="1"/>
    <col min="1032" max="1033" width="4.625" style="55" customWidth="1"/>
    <col min="1034" max="1034" width="3.5" style="55" customWidth="1"/>
    <col min="1035" max="1035" width="3.25" style="55" customWidth="1"/>
    <col min="1036" max="1037" width="3.625" style="55" customWidth="1"/>
    <col min="1038" max="1039" width="3.25" style="55" customWidth="1"/>
    <col min="1040" max="1040" width="2.875" style="55" customWidth="1"/>
    <col min="1041" max="1042" width="3.25" style="55" customWidth="1"/>
    <col min="1043" max="1045" width="4.125" style="55" customWidth="1"/>
    <col min="1046" max="1046" width="4" style="55" customWidth="1"/>
    <col min="1047" max="1280" width="6.625" style="55"/>
    <col min="1281" max="1281" width="3.25" style="55" customWidth="1"/>
    <col min="1282" max="1282" width="6.75" style="55" customWidth="1"/>
    <col min="1283" max="1284" width="3.75" style="55" customWidth="1"/>
    <col min="1285" max="1285" width="3.125" style="55" customWidth="1"/>
    <col min="1286" max="1286" width="3.25" style="55" customWidth="1"/>
    <col min="1287" max="1287" width="4.5" style="55" customWidth="1"/>
    <col min="1288" max="1289" width="4.625" style="55" customWidth="1"/>
    <col min="1290" max="1290" width="3.5" style="55" customWidth="1"/>
    <col min="1291" max="1291" width="3.25" style="55" customWidth="1"/>
    <col min="1292" max="1293" width="3.625" style="55" customWidth="1"/>
    <col min="1294" max="1295" width="3.25" style="55" customWidth="1"/>
    <col min="1296" max="1296" width="2.875" style="55" customWidth="1"/>
    <col min="1297" max="1298" width="3.25" style="55" customWidth="1"/>
    <col min="1299" max="1301" width="4.125" style="55" customWidth="1"/>
    <col min="1302" max="1302" width="4" style="55" customWidth="1"/>
    <col min="1303" max="1536" width="6.625" style="55"/>
    <col min="1537" max="1537" width="3.25" style="55" customWidth="1"/>
    <col min="1538" max="1538" width="6.75" style="55" customWidth="1"/>
    <col min="1539" max="1540" width="3.75" style="55" customWidth="1"/>
    <col min="1541" max="1541" width="3.125" style="55" customWidth="1"/>
    <col min="1542" max="1542" width="3.25" style="55" customWidth="1"/>
    <col min="1543" max="1543" width="4.5" style="55" customWidth="1"/>
    <col min="1544" max="1545" width="4.625" style="55" customWidth="1"/>
    <col min="1546" max="1546" width="3.5" style="55" customWidth="1"/>
    <col min="1547" max="1547" width="3.25" style="55" customWidth="1"/>
    <col min="1548" max="1549" width="3.625" style="55" customWidth="1"/>
    <col min="1550" max="1551" width="3.25" style="55" customWidth="1"/>
    <col min="1552" max="1552" width="2.875" style="55" customWidth="1"/>
    <col min="1553" max="1554" width="3.25" style="55" customWidth="1"/>
    <col min="1555" max="1557" width="4.125" style="55" customWidth="1"/>
    <col min="1558" max="1558" width="4" style="55" customWidth="1"/>
    <col min="1559" max="1792" width="6.625" style="55"/>
    <col min="1793" max="1793" width="3.25" style="55" customWidth="1"/>
    <col min="1794" max="1794" width="6.75" style="55" customWidth="1"/>
    <col min="1795" max="1796" width="3.75" style="55" customWidth="1"/>
    <col min="1797" max="1797" width="3.125" style="55" customWidth="1"/>
    <col min="1798" max="1798" width="3.25" style="55" customWidth="1"/>
    <col min="1799" max="1799" width="4.5" style="55" customWidth="1"/>
    <col min="1800" max="1801" width="4.625" style="55" customWidth="1"/>
    <col min="1802" max="1802" width="3.5" style="55" customWidth="1"/>
    <col min="1803" max="1803" width="3.25" style="55" customWidth="1"/>
    <col min="1804" max="1805" width="3.625" style="55" customWidth="1"/>
    <col min="1806" max="1807" width="3.25" style="55" customWidth="1"/>
    <col min="1808" max="1808" width="2.875" style="55" customWidth="1"/>
    <col min="1809" max="1810" width="3.25" style="55" customWidth="1"/>
    <col min="1811" max="1813" width="4.125" style="55" customWidth="1"/>
    <col min="1814" max="1814" width="4" style="55" customWidth="1"/>
    <col min="1815" max="2048" width="6.625" style="55"/>
    <col min="2049" max="2049" width="3.25" style="55" customWidth="1"/>
    <col min="2050" max="2050" width="6.75" style="55" customWidth="1"/>
    <col min="2051" max="2052" width="3.75" style="55" customWidth="1"/>
    <col min="2053" max="2053" width="3.125" style="55" customWidth="1"/>
    <col min="2054" max="2054" width="3.25" style="55" customWidth="1"/>
    <col min="2055" max="2055" width="4.5" style="55" customWidth="1"/>
    <col min="2056" max="2057" width="4.625" style="55" customWidth="1"/>
    <col min="2058" max="2058" width="3.5" style="55" customWidth="1"/>
    <col min="2059" max="2059" width="3.25" style="55" customWidth="1"/>
    <col min="2060" max="2061" width="3.625" style="55" customWidth="1"/>
    <col min="2062" max="2063" width="3.25" style="55" customWidth="1"/>
    <col min="2064" max="2064" width="2.875" style="55" customWidth="1"/>
    <col min="2065" max="2066" width="3.25" style="55" customWidth="1"/>
    <col min="2067" max="2069" width="4.125" style="55" customWidth="1"/>
    <col min="2070" max="2070" width="4" style="55" customWidth="1"/>
    <col min="2071" max="2304" width="6.625" style="55"/>
    <col min="2305" max="2305" width="3.25" style="55" customWidth="1"/>
    <col min="2306" max="2306" width="6.75" style="55" customWidth="1"/>
    <col min="2307" max="2308" width="3.75" style="55" customWidth="1"/>
    <col min="2309" max="2309" width="3.125" style="55" customWidth="1"/>
    <col min="2310" max="2310" width="3.25" style="55" customWidth="1"/>
    <col min="2311" max="2311" width="4.5" style="55" customWidth="1"/>
    <col min="2312" max="2313" width="4.625" style="55" customWidth="1"/>
    <col min="2314" max="2314" width="3.5" style="55" customWidth="1"/>
    <col min="2315" max="2315" width="3.25" style="55" customWidth="1"/>
    <col min="2316" max="2317" width="3.625" style="55" customWidth="1"/>
    <col min="2318" max="2319" width="3.25" style="55" customWidth="1"/>
    <col min="2320" max="2320" width="2.875" style="55" customWidth="1"/>
    <col min="2321" max="2322" width="3.25" style="55" customWidth="1"/>
    <col min="2323" max="2325" width="4.125" style="55" customWidth="1"/>
    <col min="2326" max="2326" width="4" style="55" customWidth="1"/>
    <col min="2327" max="2560" width="6.625" style="55"/>
    <col min="2561" max="2561" width="3.25" style="55" customWidth="1"/>
    <col min="2562" max="2562" width="6.75" style="55" customWidth="1"/>
    <col min="2563" max="2564" width="3.75" style="55" customWidth="1"/>
    <col min="2565" max="2565" width="3.125" style="55" customWidth="1"/>
    <col min="2566" max="2566" width="3.25" style="55" customWidth="1"/>
    <col min="2567" max="2567" width="4.5" style="55" customWidth="1"/>
    <col min="2568" max="2569" width="4.625" style="55" customWidth="1"/>
    <col min="2570" max="2570" width="3.5" style="55" customWidth="1"/>
    <col min="2571" max="2571" width="3.25" style="55" customWidth="1"/>
    <col min="2572" max="2573" width="3.625" style="55" customWidth="1"/>
    <col min="2574" max="2575" width="3.25" style="55" customWidth="1"/>
    <col min="2576" max="2576" width="2.875" style="55" customWidth="1"/>
    <col min="2577" max="2578" width="3.25" style="55" customWidth="1"/>
    <col min="2579" max="2581" width="4.125" style="55" customWidth="1"/>
    <col min="2582" max="2582" width="4" style="55" customWidth="1"/>
    <col min="2583" max="2816" width="6.625" style="55"/>
    <col min="2817" max="2817" width="3.25" style="55" customWidth="1"/>
    <col min="2818" max="2818" width="6.75" style="55" customWidth="1"/>
    <col min="2819" max="2820" width="3.75" style="55" customWidth="1"/>
    <col min="2821" max="2821" width="3.125" style="55" customWidth="1"/>
    <col min="2822" max="2822" width="3.25" style="55" customWidth="1"/>
    <col min="2823" max="2823" width="4.5" style="55" customWidth="1"/>
    <col min="2824" max="2825" width="4.625" style="55" customWidth="1"/>
    <col min="2826" max="2826" width="3.5" style="55" customWidth="1"/>
    <col min="2827" max="2827" width="3.25" style="55" customWidth="1"/>
    <col min="2828" max="2829" width="3.625" style="55" customWidth="1"/>
    <col min="2830" max="2831" width="3.25" style="55" customWidth="1"/>
    <col min="2832" max="2832" width="2.875" style="55" customWidth="1"/>
    <col min="2833" max="2834" width="3.25" style="55" customWidth="1"/>
    <col min="2835" max="2837" width="4.125" style="55" customWidth="1"/>
    <col min="2838" max="2838" width="4" style="55" customWidth="1"/>
    <col min="2839" max="3072" width="6.625" style="55"/>
    <col min="3073" max="3073" width="3.25" style="55" customWidth="1"/>
    <col min="3074" max="3074" width="6.75" style="55" customWidth="1"/>
    <col min="3075" max="3076" width="3.75" style="55" customWidth="1"/>
    <col min="3077" max="3077" width="3.125" style="55" customWidth="1"/>
    <col min="3078" max="3078" width="3.25" style="55" customWidth="1"/>
    <col min="3079" max="3079" width="4.5" style="55" customWidth="1"/>
    <col min="3080" max="3081" width="4.625" style="55" customWidth="1"/>
    <col min="3082" max="3082" width="3.5" style="55" customWidth="1"/>
    <col min="3083" max="3083" width="3.25" style="55" customWidth="1"/>
    <col min="3084" max="3085" width="3.625" style="55" customWidth="1"/>
    <col min="3086" max="3087" width="3.25" style="55" customWidth="1"/>
    <col min="3088" max="3088" width="2.875" style="55" customWidth="1"/>
    <col min="3089" max="3090" width="3.25" style="55" customWidth="1"/>
    <col min="3091" max="3093" width="4.125" style="55" customWidth="1"/>
    <col min="3094" max="3094" width="4" style="55" customWidth="1"/>
    <col min="3095" max="3328" width="6.625" style="55"/>
    <col min="3329" max="3329" width="3.25" style="55" customWidth="1"/>
    <col min="3330" max="3330" width="6.75" style="55" customWidth="1"/>
    <col min="3331" max="3332" width="3.75" style="55" customWidth="1"/>
    <col min="3333" max="3333" width="3.125" style="55" customWidth="1"/>
    <col min="3334" max="3334" width="3.25" style="55" customWidth="1"/>
    <col min="3335" max="3335" width="4.5" style="55" customWidth="1"/>
    <col min="3336" max="3337" width="4.625" style="55" customWidth="1"/>
    <col min="3338" max="3338" width="3.5" style="55" customWidth="1"/>
    <col min="3339" max="3339" width="3.25" style="55" customWidth="1"/>
    <col min="3340" max="3341" width="3.625" style="55" customWidth="1"/>
    <col min="3342" max="3343" width="3.25" style="55" customWidth="1"/>
    <col min="3344" max="3344" width="2.875" style="55" customWidth="1"/>
    <col min="3345" max="3346" width="3.25" style="55" customWidth="1"/>
    <col min="3347" max="3349" width="4.125" style="55" customWidth="1"/>
    <col min="3350" max="3350" width="4" style="55" customWidth="1"/>
    <col min="3351" max="3584" width="6.625" style="55"/>
    <col min="3585" max="3585" width="3.25" style="55" customWidth="1"/>
    <col min="3586" max="3586" width="6.75" style="55" customWidth="1"/>
    <col min="3587" max="3588" width="3.75" style="55" customWidth="1"/>
    <col min="3589" max="3589" width="3.125" style="55" customWidth="1"/>
    <col min="3590" max="3590" width="3.25" style="55" customWidth="1"/>
    <col min="3591" max="3591" width="4.5" style="55" customWidth="1"/>
    <col min="3592" max="3593" width="4.625" style="55" customWidth="1"/>
    <col min="3594" max="3594" width="3.5" style="55" customWidth="1"/>
    <col min="3595" max="3595" width="3.25" style="55" customWidth="1"/>
    <col min="3596" max="3597" width="3.625" style="55" customWidth="1"/>
    <col min="3598" max="3599" width="3.25" style="55" customWidth="1"/>
    <col min="3600" max="3600" width="2.875" style="55" customWidth="1"/>
    <col min="3601" max="3602" width="3.25" style="55" customWidth="1"/>
    <col min="3603" max="3605" width="4.125" style="55" customWidth="1"/>
    <col min="3606" max="3606" width="4" style="55" customWidth="1"/>
    <col min="3607" max="3840" width="6.625" style="55"/>
    <col min="3841" max="3841" width="3.25" style="55" customWidth="1"/>
    <col min="3842" max="3842" width="6.75" style="55" customWidth="1"/>
    <col min="3843" max="3844" width="3.75" style="55" customWidth="1"/>
    <col min="3845" max="3845" width="3.125" style="55" customWidth="1"/>
    <col min="3846" max="3846" width="3.25" style="55" customWidth="1"/>
    <col min="3847" max="3847" width="4.5" style="55" customWidth="1"/>
    <col min="3848" max="3849" width="4.625" style="55" customWidth="1"/>
    <col min="3850" max="3850" width="3.5" style="55" customWidth="1"/>
    <col min="3851" max="3851" width="3.25" style="55" customWidth="1"/>
    <col min="3852" max="3853" width="3.625" style="55" customWidth="1"/>
    <col min="3854" max="3855" width="3.25" style="55" customWidth="1"/>
    <col min="3856" max="3856" width="2.875" style="55" customWidth="1"/>
    <col min="3857" max="3858" width="3.25" style="55" customWidth="1"/>
    <col min="3859" max="3861" width="4.125" style="55" customWidth="1"/>
    <col min="3862" max="3862" width="4" style="55" customWidth="1"/>
    <col min="3863" max="4096" width="6.625" style="55"/>
    <col min="4097" max="4097" width="3.25" style="55" customWidth="1"/>
    <col min="4098" max="4098" width="6.75" style="55" customWidth="1"/>
    <col min="4099" max="4100" width="3.75" style="55" customWidth="1"/>
    <col min="4101" max="4101" width="3.125" style="55" customWidth="1"/>
    <col min="4102" max="4102" width="3.25" style="55" customWidth="1"/>
    <col min="4103" max="4103" width="4.5" style="55" customWidth="1"/>
    <col min="4104" max="4105" width="4.625" style="55" customWidth="1"/>
    <col min="4106" max="4106" width="3.5" style="55" customWidth="1"/>
    <col min="4107" max="4107" width="3.25" style="55" customWidth="1"/>
    <col min="4108" max="4109" width="3.625" style="55" customWidth="1"/>
    <col min="4110" max="4111" width="3.25" style="55" customWidth="1"/>
    <col min="4112" max="4112" width="2.875" style="55" customWidth="1"/>
    <col min="4113" max="4114" width="3.25" style="55" customWidth="1"/>
    <col min="4115" max="4117" width="4.125" style="55" customWidth="1"/>
    <col min="4118" max="4118" width="4" style="55" customWidth="1"/>
    <col min="4119" max="4352" width="6.625" style="55"/>
    <col min="4353" max="4353" width="3.25" style="55" customWidth="1"/>
    <col min="4354" max="4354" width="6.75" style="55" customWidth="1"/>
    <col min="4355" max="4356" width="3.75" style="55" customWidth="1"/>
    <col min="4357" max="4357" width="3.125" style="55" customWidth="1"/>
    <col min="4358" max="4358" width="3.25" style="55" customWidth="1"/>
    <col min="4359" max="4359" width="4.5" style="55" customWidth="1"/>
    <col min="4360" max="4361" width="4.625" style="55" customWidth="1"/>
    <col min="4362" max="4362" width="3.5" style="55" customWidth="1"/>
    <col min="4363" max="4363" width="3.25" style="55" customWidth="1"/>
    <col min="4364" max="4365" width="3.625" style="55" customWidth="1"/>
    <col min="4366" max="4367" width="3.25" style="55" customWidth="1"/>
    <col min="4368" max="4368" width="2.875" style="55" customWidth="1"/>
    <col min="4369" max="4370" width="3.25" style="55" customWidth="1"/>
    <col min="4371" max="4373" width="4.125" style="55" customWidth="1"/>
    <col min="4374" max="4374" width="4" style="55" customWidth="1"/>
    <col min="4375" max="4608" width="6.625" style="55"/>
    <col min="4609" max="4609" width="3.25" style="55" customWidth="1"/>
    <col min="4610" max="4610" width="6.75" style="55" customWidth="1"/>
    <col min="4611" max="4612" width="3.75" style="55" customWidth="1"/>
    <col min="4613" max="4613" width="3.125" style="55" customWidth="1"/>
    <col min="4614" max="4614" width="3.25" style="55" customWidth="1"/>
    <col min="4615" max="4615" width="4.5" style="55" customWidth="1"/>
    <col min="4616" max="4617" width="4.625" style="55" customWidth="1"/>
    <col min="4618" max="4618" width="3.5" style="55" customWidth="1"/>
    <col min="4619" max="4619" width="3.25" style="55" customWidth="1"/>
    <col min="4620" max="4621" width="3.625" style="55" customWidth="1"/>
    <col min="4622" max="4623" width="3.25" style="55" customWidth="1"/>
    <col min="4624" max="4624" width="2.875" style="55" customWidth="1"/>
    <col min="4625" max="4626" width="3.25" style="55" customWidth="1"/>
    <col min="4627" max="4629" width="4.125" style="55" customWidth="1"/>
    <col min="4630" max="4630" width="4" style="55" customWidth="1"/>
    <col min="4631" max="4864" width="6.625" style="55"/>
    <col min="4865" max="4865" width="3.25" style="55" customWidth="1"/>
    <col min="4866" max="4866" width="6.75" style="55" customWidth="1"/>
    <col min="4867" max="4868" width="3.75" style="55" customWidth="1"/>
    <col min="4869" max="4869" width="3.125" style="55" customWidth="1"/>
    <col min="4870" max="4870" width="3.25" style="55" customWidth="1"/>
    <col min="4871" max="4871" width="4.5" style="55" customWidth="1"/>
    <col min="4872" max="4873" width="4.625" style="55" customWidth="1"/>
    <col min="4874" max="4874" width="3.5" style="55" customWidth="1"/>
    <col min="4875" max="4875" width="3.25" style="55" customWidth="1"/>
    <col min="4876" max="4877" width="3.625" style="55" customWidth="1"/>
    <col min="4878" max="4879" width="3.25" style="55" customWidth="1"/>
    <col min="4880" max="4880" width="2.875" style="55" customWidth="1"/>
    <col min="4881" max="4882" width="3.25" style="55" customWidth="1"/>
    <col min="4883" max="4885" width="4.125" style="55" customWidth="1"/>
    <col min="4886" max="4886" width="4" style="55" customWidth="1"/>
    <col min="4887" max="5120" width="6.625" style="55"/>
    <col min="5121" max="5121" width="3.25" style="55" customWidth="1"/>
    <col min="5122" max="5122" width="6.75" style="55" customWidth="1"/>
    <col min="5123" max="5124" width="3.75" style="55" customWidth="1"/>
    <col min="5125" max="5125" width="3.125" style="55" customWidth="1"/>
    <col min="5126" max="5126" width="3.25" style="55" customWidth="1"/>
    <col min="5127" max="5127" width="4.5" style="55" customWidth="1"/>
    <col min="5128" max="5129" width="4.625" style="55" customWidth="1"/>
    <col min="5130" max="5130" width="3.5" style="55" customWidth="1"/>
    <col min="5131" max="5131" width="3.25" style="55" customWidth="1"/>
    <col min="5132" max="5133" width="3.625" style="55" customWidth="1"/>
    <col min="5134" max="5135" width="3.25" style="55" customWidth="1"/>
    <col min="5136" max="5136" width="2.875" style="55" customWidth="1"/>
    <col min="5137" max="5138" width="3.25" style="55" customWidth="1"/>
    <col min="5139" max="5141" width="4.125" style="55" customWidth="1"/>
    <col min="5142" max="5142" width="4" style="55" customWidth="1"/>
    <col min="5143" max="5376" width="6.625" style="55"/>
    <col min="5377" max="5377" width="3.25" style="55" customWidth="1"/>
    <col min="5378" max="5378" width="6.75" style="55" customWidth="1"/>
    <col min="5379" max="5380" width="3.75" style="55" customWidth="1"/>
    <col min="5381" max="5381" width="3.125" style="55" customWidth="1"/>
    <col min="5382" max="5382" width="3.25" style="55" customWidth="1"/>
    <col min="5383" max="5383" width="4.5" style="55" customWidth="1"/>
    <col min="5384" max="5385" width="4.625" style="55" customWidth="1"/>
    <col min="5386" max="5386" width="3.5" style="55" customWidth="1"/>
    <col min="5387" max="5387" width="3.25" style="55" customWidth="1"/>
    <col min="5388" max="5389" width="3.625" style="55" customWidth="1"/>
    <col min="5390" max="5391" width="3.25" style="55" customWidth="1"/>
    <col min="5392" max="5392" width="2.875" style="55" customWidth="1"/>
    <col min="5393" max="5394" width="3.25" style="55" customWidth="1"/>
    <col min="5395" max="5397" width="4.125" style="55" customWidth="1"/>
    <col min="5398" max="5398" width="4" style="55" customWidth="1"/>
    <col min="5399" max="5632" width="6.625" style="55"/>
    <col min="5633" max="5633" width="3.25" style="55" customWidth="1"/>
    <col min="5634" max="5634" width="6.75" style="55" customWidth="1"/>
    <col min="5635" max="5636" width="3.75" style="55" customWidth="1"/>
    <col min="5637" max="5637" width="3.125" style="55" customWidth="1"/>
    <col min="5638" max="5638" width="3.25" style="55" customWidth="1"/>
    <col min="5639" max="5639" width="4.5" style="55" customWidth="1"/>
    <col min="5640" max="5641" width="4.625" style="55" customWidth="1"/>
    <col min="5642" max="5642" width="3.5" style="55" customWidth="1"/>
    <col min="5643" max="5643" width="3.25" style="55" customWidth="1"/>
    <col min="5644" max="5645" width="3.625" style="55" customWidth="1"/>
    <col min="5646" max="5647" width="3.25" style="55" customWidth="1"/>
    <col min="5648" max="5648" width="2.875" style="55" customWidth="1"/>
    <col min="5649" max="5650" width="3.25" style="55" customWidth="1"/>
    <col min="5651" max="5653" width="4.125" style="55" customWidth="1"/>
    <col min="5654" max="5654" width="4" style="55" customWidth="1"/>
    <col min="5655" max="5888" width="6.625" style="55"/>
    <col min="5889" max="5889" width="3.25" style="55" customWidth="1"/>
    <col min="5890" max="5890" width="6.75" style="55" customWidth="1"/>
    <col min="5891" max="5892" width="3.75" style="55" customWidth="1"/>
    <col min="5893" max="5893" width="3.125" style="55" customWidth="1"/>
    <col min="5894" max="5894" width="3.25" style="55" customWidth="1"/>
    <col min="5895" max="5895" width="4.5" style="55" customWidth="1"/>
    <col min="5896" max="5897" width="4.625" style="55" customWidth="1"/>
    <col min="5898" max="5898" width="3.5" style="55" customWidth="1"/>
    <col min="5899" max="5899" width="3.25" style="55" customWidth="1"/>
    <col min="5900" max="5901" width="3.625" style="55" customWidth="1"/>
    <col min="5902" max="5903" width="3.25" style="55" customWidth="1"/>
    <col min="5904" max="5904" width="2.875" style="55" customWidth="1"/>
    <col min="5905" max="5906" width="3.25" style="55" customWidth="1"/>
    <col min="5907" max="5909" width="4.125" style="55" customWidth="1"/>
    <col min="5910" max="5910" width="4" style="55" customWidth="1"/>
    <col min="5911" max="6144" width="6.625" style="55"/>
    <col min="6145" max="6145" width="3.25" style="55" customWidth="1"/>
    <col min="6146" max="6146" width="6.75" style="55" customWidth="1"/>
    <col min="6147" max="6148" width="3.75" style="55" customWidth="1"/>
    <col min="6149" max="6149" width="3.125" style="55" customWidth="1"/>
    <col min="6150" max="6150" width="3.25" style="55" customWidth="1"/>
    <col min="6151" max="6151" width="4.5" style="55" customWidth="1"/>
    <col min="6152" max="6153" width="4.625" style="55" customWidth="1"/>
    <col min="6154" max="6154" width="3.5" style="55" customWidth="1"/>
    <col min="6155" max="6155" width="3.25" style="55" customWidth="1"/>
    <col min="6156" max="6157" width="3.625" style="55" customWidth="1"/>
    <col min="6158" max="6159" width="3.25" style="55" customWidth="1"/>
    <col min="6160" max="6160" width="2.875" style="55" customWidth="1"/>
    <col min="6161" max="6162" width="3.25" style="55" customWidth="1"/>
    <col min="6163" max="6165" width="4.125" style="55" customWidth="1"/>
    <col min="6166" max="6166" width="4" style="55" customWidth="1"/>
    <col min="6167" max="6400" width="6.625" style="55"/>
    <col min="6401" max="6401" width="3.25" style="55" customWidth="1"/>
    <col min="6402" max="6402" width="6.75" style="55" customWidth="1"/>
    <col min="6403" max="6404" width="3.75" style="55" customWidth="1"/>
    <col min="6405" max="6405" width="3.125" style="55" customWidth="1"/>
    <col min="6406" max="6406" width="3.25" style="55" customWidth="1"/>
    <col min="6407" max="6407" width="4.5" style="55" customWidth="1"/>
    <col min="6408" max="6409" width="4.625" style="55" customWidth="1"/>
    <col min="6410" max="6410" width="3.5" style="55" customWidth="1"/>
    <col min="6411" max="6411" width="3.25" style="55" customWidth="1"/>
    <col min="6412" max="6413" width="3.625" style="55" customWidth="1"/>
    <col min="6414" max="6415" width="3.25" style="55" customWidth="1"/>
    <col min="6416" max="6416" width="2.875" style="55" customWidth="1"/>
    <col min="6417" max="6418" width="3.25" style="55" customWidth="1"/>
    <col min="6419" max="6421" width="4.125" style="55" customWidth="1"/>
    <col min="6422" max="6422" width="4" style="55" customWidth="1"/>
    <col min="6423" max="6656" width="6.625" style="55"/>
    <col min="6657" max="6657" width="3.25" style="55" customWidth="1"/>
    <col min="6658" max="6658" width="6.75" style="55" customWidth="1"/>
    <col min="6659" max="6660" width="3.75" style="55" customWidth="1"/>
    <col min="6661" max="6661" width="3.125" style="55" customWidth="1"/>
    <col min="6662" max="6662" width="3.25" style="55" customWidth="1"/>
    <col min="6663" max="6663" width="4.5" style="55" customWidth="1"/>
    <col min="6664" max="6665" width="4.625" style="55" customWidth="1"/>
    <col min="6666" max="6666" width="3.5" style="55" customWidth="1"/>
    <col min="6667" max="6667" width="3.25" style="55" customWidth="1"/>
    <col min="6668" max="6669" width="3.625" style="55" customWidth="1"/>
    <col min="6670" max="6671" width="3.25" style="55" customWidth="1"/>
    <col min="6672" max="6672" width="2.875" style="55" customWidth="1"/>
    <col min="6673" max="6674" width="3.25" style="55" customWidth="1"/>
    <col min="6675" max="6677" width="4.125" style="55" customWidth="1"/>
    <col min="6678" max="6678" width="4" style="55" customWidth="1"/>
    <col min="6679" max="6912" width="6.625" style="55"/>
    <col min="6913" max="6913" width="3.25" style="55" customWidth="1"/>
    <col min="6914" max="6914" width="6.75" style="55" customWidth="1"/>
    <col min="6915" max="6916" width="3.75" style="55" customWidth="1"/>
    <col min="6917" max="6917" width="3.125" style="55" customWidth="1"/>
    <col min="6918" max="6918" width="3.25" style="55" customWidth="1"/>
    <col min="6919" max="6919" width="4.5" style="55" customWidth="1"/>
    <col min="6920" max="6921" width="4.625" style="55" customWidth="1"/>
    <col min="6922" max="6922" width="3.5" style="55" customWidth="1"/>
    <col min="6923" max="6923" width="3.25" style="55" customWidth="1"/>
    <col min="6924" max="6925" width="3.625" style="55" customWidth="1"/>
    <col min="6926" max="6927" width="3.25" style="55" customWidth="1"/>
    <col min="6928" max="6928" width="2.875" style="55" customWidth="1"/>
    <col min="6929" max="6930" width="3.25" style="55" customWidth="1"/>
    <col min="6931" max="6933" width="4.125" style="55" customWidth="1"/>
    <col min="6934" max="6934" width="4" style="55" customWidth="1"/>
    <col min="6935" max="7168" width="6.625" style="55"/>
    <col min="7169" max="7169" width="3.25" style="55" customWidth="1"/>
    <col min="7170" max="7170" width="6.75" style="55" customWidth="1"/>
    <col min="7171" max="7172" width="3.75" style="55" customWidth="1"/>
    <col min="7173" max="7173" width="3.125" style="55" customWidth="1"/>
    <col min="7174" max="7174" width="3.25" style="55" customWidth="1"/>
    <col min="7175" max="7175" width="4.5" style="55" customWidth="1"/>
    <col min="7176" max="7177" width="4.625" style="55" customWidth="1"/>
    <col min="7178" max="7178" width="3.5" style="55" customWidth="1"/>
    <col min="7179" max="7179" width="3.25" style="55" customWidth="1"/>
    <col min="7180" max="7181" width="3.625" style="55" customWidth="1"/>
    <col min="7182" max="7183" width="3.25" style="55" customWidth="1"/>
    <col min="7184" max="7184" width="2.875" style="55" customWidth="1"/>
    <col min="7185" max="7186" width="3.25" style="55" customWidth="1"/>
    <col min="7187" max="7189" width="4.125" style="55" customWidth="1"/>
    <col min="7190" max="7190" width="4" style="55" customWidth="1"/>
    <col min="7191" max="7424" width="6.625" style="55"/>
    <col min="7425" max="7425" width="3.25" style="55" customWidth="1"/>
    <col min="7426" max="7426" width="6.75" style="55" customWidth="1"/>
    <col min="7427" max="7428" width="3.75" style="55" customWidth="1"/>
    <col min="7429" max="7429" width="3.125" style="55" customWidth="1"/>
    <col min="7430" max="7430" width="3.25" style="55" customWidth="1"/>
    <col min="7431" max="7431" width="4.5" style="55" customWidth="1"/>
    <col min="7432" max="7433" width="4.625" style="55" customWidth="1"/>
    <col min="7434" max="7434" width="3.5" style="55" customWidth="1"/>
    <col min="7435" max="7435" width="3.25" style="55" customWidth="1"/>
    <col min="7436" max="7437" width="3.625" style="55" customWidth="1"/>
    <col min="7438" max="7439" width="3.25" style="55" customWidth="1"/>
    <col min="7440" max="7440" width="2.875" style="55" customWidth="1"/>
    <col min="7441" max="7442" width="3.25" style="55" customWidth="1"/>
    <col min="7443" max="7445" width="4.125" style="55" customWidth="1"/>
    <col min="7446" max="7446" width="4" style="55" customWidth="1"/>
    <col min="7447" max="7680" width="6.625" style="55"/>
    <col min="7681" max="7681" width="3.25" style="55" customWidth="1"/>
    <col min="7682" max="7682" width="6.75" style="55" customWidth="1"/>
    <col min="7683" max="7684" width="3.75" style="55" customWidth="1"/>
    <col min="7685" max="7685" width="3.125" style="55" customWidth="1"/>
    <col min="7686" max="7686" width="3.25" style="55" customWidth="1"/>
    <col min="7687" max="7687" width="4.5" style="55" customWidth="1"/>
    <col min="7688" max="7689" width="4.625" style="55" customWidth="1"/>
    <col min="7690" max="7690" width="3.5" style="55" customWidth="1"/>
    <col min="7691" max="7691" width="3.25" style="55" customWidth="1"/>
    <col min="7692" max="7693" width="3.625" style="55" customWidth="1"/>
    <col min="7694" max="7695" width="3.25" style="55" customWidth="1"/>
    <col min="7696" max="7696" width="2.875" style="55" customWidth="1"/>
    <col min="7697" max="7698" width="3.25" style="55" customWidth="1"/>
    <col min="7699" max="7701" width="4.125" style="55" customWidth="1"/>
    <col min="7702" max="7702" width="4" style="55" customWidth="1"/>
    <col min="7703" max="7936" width="6.625" style="55"/>
    <col min="7937" max="7937" width="3.25" style="55" customWidth="1"/>
    <col min="7938" max="7938" width="6.75" style="55" customWidth="1"/>
    <col min="7939" max="7940" width="3.75" style="55" customWidth="1"/>
    <col min="7941" max="7941" width="3.125" style="55" customWidth="1"/>
    <col min="7942" max="7942" width="3.25" style="55" customWidth="1"/>
    <col min="7943" max="7943" width="4.5" style="55" customWidth="1"/>
    <col min="7944" max="7945" width="4.625" style="55" customWidth="1"/>
    <col min="7946" max="7946" width="3.5" style="55" customWidth="1"/>
    <col min="7947" max="7947" width="3.25" style="55" customWidth="1"/>
    <col min="7948" max="7949" width="3.625" style="55" customWidth="1"/>
    <col min="7950" max="7951" width="3.25" style="55" customWidth="1"/>
    <col min="7952" max="7952" width="2.875" style="55" customWidth="1"/>
    <col min="7953" max="7954" width="3.25" style="55" customWidth="1"/>
    <col min="7955" max="7957" width="4.125" style="55" customWidth="1"/>
    <col min="7958" max="7958" width="4" style="55" customWidth="1"/>
    <col min="7959" max="8192" width="6.625" style="55"/>
    <col min="8193" max="8193" width="3.25" style="55" customWidth="1"/>
    <col min="8194" max="8194" width="6.75" style="55" customWidth="1"/>
    <col min="8195" max="8196" width="3.75" style="55" customWidth="1"/>
    <col min="8197" max="8197" width="3.125" style="55" customWidth="1"/>
    <col min="8198" max="8198" width="3.25" style="55" customWidth="1"/>
    <col min="8199" max="8199" width="4.5" style="55" customWidth="1"/>
    <col min="8200" max="8201" width="4.625" style="55" customWidth="1"/>
    <col min="8202" max="8202" width="3.5" style="55" customWidth="1"/>
    <col min="8203" max="8203" width="3.25" style="55" customWidth="1"/>
    <col min="8204" max="8205" width="3.625" style="55" customWidth="1"/>
    <col min="8206" max="8207" width="3.25" style="55" customWidth="1"/>
    <col min="8208" max="8208" width="2.875" style="55" customWidth="1"/>
    <col min="8209" max="8210" width="3.25" style="55" customWidth="1"/>
    <col min="8211" max="8213" width="4.125" style="55" customWidth="1"/>
    <col min="8214" max="8214" width="4" style="55" customWidth="1"/>
    <col min="8215" max="8448" width="6.625" style="55"/>
    <col min="8449" max="8449" width="3.25" style="55" customWidth="1"/>
    <col min="8450" max="8450" width="6.75" style="55" customWidth="1"/>
    <col min="8451" max="8452" width="3.75" style="55" customWidth="1"/>
    <col min="8453" max="8453" width="3.125" style="55" customWidth="1"/>
    <col min="8454" max="8454" width="3.25" style="55" customWidth="1"/>
    <col min="8455" max="8455" width="4.5" style="55" customWidth="1"/>
    <col min="8456" max="8457" width="4.625" style="55" customWidth="1"/>
    <col min="8458" max="8458" width="3.5" style="55" customWidth="1"/>
    <col min="8459" max="8459" width="3.25" style="55" customWidth="1"/>
    <col min="8460" max="8461" width="3.625" style="55" customWidth="1"/>
    <col min="8462" max="8463" width="3.25" style="55" customWidth="1"/>
    <col min="8464" max="8464" width="2.875" style="55" customWidth="1"/>
    <col min="8465" max="8466" width="3.25" style="55" customWidth="1"/>
    <col min="8467" max="8469" width="4.125" style="55" customWidth="1"/>
    <col min="8470" max="8470" width="4" style="55" customWidth="1"/>
    <col min="8471" max="8704" width="6.625" style="55"/>
    <col min="8705" max="8705" width="3.25" style="55" customWidth="1"/>
    <col min="8706" max="8706" width="6.75" style="55" customWidth="1"/>
    <col min="8707" max="8708" width="3.75" style="55" customWidth="1"/>
    <col min="8709" max="8709" width="3.125" style="55" customWidth="1"/>
    <col min="8710" max="8710" width="3.25" style="55" customWidth="1"/>
    <col min="8711" max="8711" width="4.5" style="55" customWidth="1"/>
    <col min="8712" max="8713" width="4.625" style="55" customWidth="1"/>
    <col min="8714" max="8714" width="3.5" style="55" customWidth="1"/>
    <col min="8715" max="8715" width="3.25" style="55" customWidth="1"/>
    <col min="8716" max="8717" width="3.625" style="55" customWidth="1"/>
    <col min="8718" max="8719" width="3.25" style="55" customWidth="1"/>
    <col min="8720" max="8720" width="2.875" style="55" customWidth="1"/>
    <col min="8721" max="8722" width="3.25" style="55" customWidth="1"/>
    <col min="8723" max="8725" width="4.125" style="55" customWidth="1"/>
    <col min="8726" max="8726" width="4" style="55" customWidth="1"/>
    <col min="8727" max="8960" width="6.625" style="55"/>
    <col min="8961" max="8961" width="3.25" style="55" customWidth="1"/>
    <col min="8962" max="8962" width="6.75" style="55" customWidth="1"/>
    <col min="8963" max="8964" width="3.75" style="55" customWidth="1"/>
    <col min="8965" max="8965" width="3.125" style="55" customWidth="1"/>
    <col min="8966" max="8966" width="3.25" style="55" customWidth="1"/>
    <col min="8967" max="8967" width="4.5" style="55" customWidth="1"/>
    <col min="8968" max="8969" width="4.625" style="55" customWidth="1"/>
    <col min="8970" max="8970" width="3.5" style="55" customWidth="1"/>
    <col min="8971" max="8971" width="3.25" style="55" customWidth="1"/>
    <col min="8972" max="8973" width="3.625" style="55" customWidth="1"/>
    <col min="8974" max="8975" width="3.25" style="55" customWidth="1"/>
    <col min="8976" max="8976" width="2.875" style="55" customWidth="1"/>
    <col min="8977" max="8978" width="3.25" style="55" customWidth="1"/>
    <col min="8979" max="8981" width="4.125" style="55" customWidth="1"/>
    <col min="8982" max="8982" width="4" style="55" customWidth="1"/>
    <col min="8983" max="9216" width="6.625" style="55"/>
    <col min="9217" max="9217" width="3.25" style="55" customWidth="1"/>
    <col min="9218" max="9218" width="6.75" style="55" customWidth="1"/>
    <col min="9219" max="9220" width="3.75" style="55" customWidth="1"/>
    <col min="9221" max="9221" width="3.125" style="55" customWidth="1"/>
    <col min="9222" max="9222" width="3.25" style="55" customWidth="1"/>
    <col min="9223" max="9223" width="4.5" style="55" customWidth="1"/>
    <col min="9224" max="9225" width="4.625" style="55" customWidth="1"/>
    <col min="9226" max="9226" width="3.5" style="55" customWidth="1"/>
    <col min="9227" max="9227" width="3.25" style="55" customWidth="1"/>
    <col min="9228" max="9229" width="3.625" style="55" customWidth="1"/>
    <col min="9230" max="9231" width="3.25" style="55" customWidth="1"/>
    <col min="9232" max="9232" width="2.875" style="55" customWidth="1"/>
    <col min="9233" max="9234" width="3.25" style="55" customWidth="1"/>
    <col min="9235" max="9237" width="4.125" style="55" customWidth="1"/>
    <col min="9238" max="9238" width="4" style="55" customWidth="1"/>
    <col min="9239" max="9472" width="6.625" style="55"/>
    <col min="9473" max="9473" width="3.25" style="55" customWidth="1"/>
    <col min="9474" max="9474" width="6.75" style="55" customWidth="1"/>
    <col min="9475" max="9476" width="3.75" style="55" customWidth="1"/>
    <col min="9477" max="9477" width="3.125" style="55" customWidth="1"/>
    <col min="9478" max="9478" width="3.25" style="55" customWidth="1"/>
    <col min="9479" max="9479" width="4.5" style="55" customWidth="1"/>
    <col min="9480" max="9481" width="4.625" style="55" customWidth="1"/>
    <col min="9482" max="9482" width="3.5" style="55" customWidth="1"/>
    <col min="9483" max="9483" width="3.25" style="55" customWidth="1"/>
    <col min="9484" max="9485" width="3.625" style="55" customWidth="1"/>
    <col min="9486" max="9487" width="3.25" style="55" customWidth="1"/>
    <col min="9488" max="9488" width="2.875" style="55" customWidth="1"/>
    <col min="9489" max="9490" width="3.25" style="55" customWidth="1"/>
    <col min="9491" max="9493" width="4.125" style="55" customWidth="1"/>
    <col min="9494" max="9494" width="4" style="55" customWidth="1"/>
    <col min="9495" max="9728" width="6.625" style="55"/>
    <col min="9729" max="9729" width="3.25" style="55" customWidth="1"/>
    <col min="9730" max="9730" width="6.75" style="55" customWidth="1"/>
    <col min="9731" max="9732" width="3.75" style="55" customWidth="1"/>
    <col min="9733" max="9733" width="3.125" style="55" customWidth="1"/>
    <col min="9734" max="9734" width="3.25" style="55" customWidth="1"/>
    <col min="9735" max="9735" width="4.5" style="55" customWidth="1"/>
    <col min="9736" max="9737" width="4.625" style="55" customWidth="1"/>
    <col min="9738" max="9738" width="3.5" style="55" customWidth="1"/>
    <col min="9739" max="9739" width="3.25" style="55" customWidth="1"/>
    <col min="9740" max="9741" width="3.625" style="55" customWidth="1"/>
    <col min="9742" max="9743" width="3.25" style="55" customWidth="1"/>
    <col min="9744" max="9744" width="2.875" style="55" customWidth="1"/>
    <col min="9745" max="9746" width="3.25" style="55" customWidth="1"/>
    <col min="9747" max="9749" width="4.125" style="55" customWidth="1"/>
    <col min="9750" max="9750" width="4" style="55" customWidth="1"/>
    <col min="9751" max="9984" width="6.625" style="55"/>
    <col min="9985" max="9985" width="3.25" style="55" customWidth="1"/>
    <col min="9986" max="9986" width="6.75" style="55" customWidth="1"/>
    <col min="9987" max="9988" width="3.75" style="55" customWidth="1"/>
    <col min="9989" max="9989" width="3.125" style="55" customWidth="1"/>
    <col min="9990" max="9990" width="3.25" style="55" customWidth="1"/>
    <col min="9991" max="9991" width="4.5" style="55" customWidth="1"/>
    <col min="9992" max="9993" width="4.625" style="55" customWidth="1"/>
    <col min="9994" max="9994" width="3.5" style="55" customWidth="1"/>
    <col min="9995" max="9995" width="3.25" style="55" customWidth="1"/>
    <col min="9996" max="9997" width="3.625" style="55" customWidth="1"/>
    <col min="9998" max="9999" width="3.25" style="55" customWidth="1"/>
    <col min="10000" max="10000" width="2.875" style="55" customWidth="1"/>
    <col min="10001" max="10002" width="3.25" style="55" customWidth="1"/>
    <col min="10003" max="10005" width="4.125" style="55" customWidth="1"/>
    <col min="10006" max="10006" width="4" style="55" customWidth="1"/>
    <col min="10007" max="10240" width="6.625" style="55"/>
    <col min="10241" max="10241" width="3.25" style="55" customWidth="1"/>
    <col min="10242" max="10242" width="6.75" style="55" customWidth="1"/>
    <col min="10243" max="10244" width="3.75" style="55" customWidth="1"/>
    <col min="10245" max="10245" width="3.125" style="55" customWidth="1"/>
    <col min="10246" max="10246" width="3.25" style="55" customWidth="1"/>
    <col min="10247" max="10247" width="4.5" style="55" customWidth="1"/>
    <col min="10248" max="10249" width="4.625" style="55" customWidth="1"/>
    <col min="10250" max="10250" width="3.5" style="55" customWidth="1"/>
    <col min="10251" max="10251" width="3.25" style="55" customWidth="1"/>
    <col min="10252" max="10253" width="3.625" style="55" customWidth="1"/>
    <col min="10254" max="10255" width="3.25" style="55" customWidth="1"/>
    <col min="10256" max="10256" width="2.875" style="55" customWidth="1"/>
    <col min="10257" max="10258" width="3.25" style="55" customWidth="1"/>
    <col min="10259" max="10261" width="4.125" style="55" customWidth="1"/>
    <col min="10262" max="10262" width="4" style="55" customWidth="1"/>
    <col min="10263" max="10496" width="6.625" style="55"/>
    <col min="10497" max="10497" width="3.25" style="55" customWidth="1"/>
    <col min="10498" max="10498" width="6.75" style="55" customWidth="1"/>
    <col min="10499" max="10500" width="3.75" style="55" customWidth="1"/>
    <col min="10501" max="10501" width="3.125" style="55" customWidth="1"/>
    <col min="10502" max="10502" width="3.25" style="55" customWidth="1"/>
    <col min="10503" max="10503" width="4.5" style="55" customWidth="1"/>
    <col min="10504" max="10505" width="4.625" style="55" customWidth="1"/>
    <col min="10506" max="10506" width="3.5" style="55" customWidth="1"/>
    <col min="10507" max="10507" width="3.25" style="55" customWidth="1"/>
    <col min="10508" max="10509" width="3.625" style="55" customWidth="1"/>
    <col min="10510" max="10511" width="3.25" style="55" customWidth="1"/>
    <col min="10512" max="10512" width="2.875" style="55" customWidth="1"/>
    <col min="10513" max="10514" width="3.25" style="55" customWidth="1"/>
    <col min="10515" max="10517" width="4.125" style="55" customWidth="1"/>
    <col min="10518" max="10518" width="4" style="55" customWidth="1"/>
    <col min="10519" max="10752" width="6.625" style="55"/>
    <col min="10753" max="10753" width="3.25" style="55" customWidth="1"/>
    <col min="10754" max="10754" width="6.75" style="55" customWidth="1"/>
    <col min="10755" max="10756" width="3.75" style="55" customWidth="1"/>
    <col min="10757" max="10757" width="3.125" style="55" customWidth="1"/>
    <col min="10758" max="10758" width="3.25" style="55" customWidth="1"/>
    <col min="10759" max="10759" width="4.5" style="55" customWidth="1"/>
    <col min="10760" max="10761" width="4.625" style="55" customWidth="1"/>
    <col min="10762" max="10762" width="3.5" style="55" customWidth="1"/>
    <col min="10763" max="10763" width="3.25" style="55" customWidth="1"/>
    <col min="10764" max="10765" width="3.625" style="55" customWidth="1"/>
    <col min="10766" max="10767" width="3.25" style="55" customWidth="1"/>
    <col min="10768" max="10768" width="2.875" style="55" customWidth="1"/>
    <col min="10769" max="10770" width="3.25" style="55" customWidth="1"/>
    <col min="10771" max="10773" width="4.125" style="55" customWidth="1"/>
    <col min="10774" max="10774" width="4" style="55" customWidth="1"/>
    <col min="10775" max="11008" width="6.625" style="55"/>
    <col min="11009" max="11009" width="3.25" style="55" customWidth="1"/>
    <col min="11010" max="11010" width="6.75" style="55" customWidth="1"/>
    <col min="11011" max="11012" width="3.75" style="55" customWidth="1"/>
    <col min="11013" max="11013" width="3.125" style="55" customWidth="1"/>
    <col min="11014" max="11014" width="3.25" style="55" customWidth="1"/>
    <col min="11015" max="11015" width="4.5" style="55" customWidth="1"/>
    <col min="11016" max="11017" width="4.625" style="55" customWidth="1"/>
    <col min="11018" max="11018" width="3.5" style="55" customWidth="1"/>
    <col min="11019" max="11019" width="3.25" style="55" customWidth="1"/>
    <col min="11020" max="11021" width="3.625" style="55" customWidth="1"/>
    <col min="11022" max="11023" width="3.25" style="55" customWidth="1"/>
    <col min="11024" max="11024" width="2.875" style="55" customWidth="1"/>
    <col min="11025" max="11026" width="3.25" style="55" customWidth="1"/>
    <col min="11027" max="11029" width="4.125" style="55" customWidth="1"/>
    <col min="11030" max="11030" width="4" style="55" customWidth="1"/>
    <col min="11031" max="11264" width="6.625" style="55"/>
    <col min="11265" max="11265" width="3.25" style="55" customWidth="1"/>
    <col min="11266" max="11266" width="6.75" style="55" customWidth="1"/>
    <col min="11267" max="11268" width="3.75" style="55" customWidth="1"/>
    <col min="11269" max="11269" width="3.125" style="55" customWidth="1"/>
    <col min="11270" max="11270" width="3.25" style="55" customWidth="1"/>
    <col min="11271" max="11271" width="4.5" style="55" customWidth="1"/>
    <col min="11272" max="11273" width="4.625" style="55" customWidth="1"/>
    <col min="11274" max="11274" width="3.5" style="55" customWidth="1"/>
    <col min="11275" max="11275" width="3.25" style="55" customWidth="1"/>
    <col min="11276" max="11277" width="3.625" style="55" customWidth="1"/>
    <col min="11278" max="11279" width="3.25" style="55" customWidth="1"/>
    <col min="11280" max="11280" width="2.875" style="55" customWidth="1"/>
    <col min="11281" max="11282" width="3.25" style="55" customWidth="1"/>
    <col min="11283" max="11285" width="4.125" style="55" customWidth="1"/>
    <col min="11286" max="11286" width="4" style="55" customWidth="1"/>
    <col min="11287" max="11520" width="6.625" style="55"/>
    <col min="11521" max="11521" width="3.25" style="55" customWidth="1"/>
    <col min="11522" max="11522" width="6.75" style="55" customWidth="1"/>
    <col min="11523" max="11524" width="3.75" style="55" customWidth="1"/>
    <col min="11525" max="11525" width="3.125" style="55" customWidth="1"/>
    <col min="11526" max="11526" width="3.25" style="55" customWidth="1"/>
    <col min="11527" max="11527" width="4.5" style="55" customWidth="1"/>
    <col min="11528" max="11529" width="4.625" style="55" customWidth="1"/>
    <col min="11530" max="11530" width="3.5" style="55" customWidth="1"/>
    <col min="11531" max="11531" width="3.25" style="55" customWidth="1"/>
    <col min="11532" max="11533" width="3.625" style="55" customWidth="1"/>
    <col min="11534" max="11535" width="3.25" style="55" customWidth="1"/>
    <col min="11536" max="11536" width="2.875" style="55" customWidth="1"/>
    <col min="11537" max="11538" width="3.25" style="55" customWidth="1"/>
    <col min="11539" max="11541" width="4.125" style="55" customWidth="1"/>
    <col min="11542" max="11542" width="4" style="55" customWidth="1"/>
    <col min="11543" max="11776" width="6.625" style="55"/>
    <col min="11777" max="11777" width="3.25" style="55" customWidth="1"/>
    <col min="11778" max="11778" width="6.75" style="55" customWidth="1"/>
    <col min="11779" max="11780" width="3.75" style="55" customWidth="1"/>
    <col min="11781" max="11781" width="3.125" style="55" customWidth="1"/>
    <col min="11782" max="11782" width="3.25" style="55" customWidth="1"/>
    <col min="11783" max="11783" width="4.5" style="55" customWidth="1"/>
    <col min="11784" max="11785" width="4.625" style="55" customWidth="1"/>
    <col min="11786" max="11786" width="3.5" style="55" customWidth="1"/>
    <col min="11787" max="11787" width="3.25" style="55" customWidth="1"/>
    <col min="11788" max="11789" width="3.625" style="55" customWidth="1"/>
    <col min="11790" max="11791" width="3.25" style="55" customWidth="1"/>
    <col min="11792" max="11792" width="2.875" style="55" customWidth="1"/>
    <col min="11793" max="11794" width="3.25" style="55" customWidth="1"/>
    <col min="11795" max="11797" width="4.125" style="55" customWidth="1"/>
    <col min="11798" max="11798" width="4" style="55" customWidth="1"/>
    <col min="11799" max="12032" width="6.625" style="55"/>
    <col min="12033" max="12033" width="3.25" style="55" customWidth="1"/>
    <col min="12034" max="12034" width="6.75" style="55" customWidth="1"/>
    <col min="12035" max="12036" width="3.75" style="55" customWidth="1"/>
    <col min="12037" max="12037" width="3.125" style="55" customWidth="1"/>
    <col min="12038" max="12038" width="3.25" style="55" customWidth="1"/>
    <col min="12039" max="12039" width="4.5" style="55" customWidth="1"/>
    <col min="12040" max="12041" width="4.625" style="55" customWidth="1"/>
    <col min="12042" max="12042" width="3.5" style="55" customWidth="1"/>
    <col min="12043" max="12043" width="3.25" style="55" customWidth="1"/>
    <col min="12044" max="12045" width="3.625" style="55" customWidth="1"/>
    <col min="12046" max="12047" width="3.25" style="55" customWidth="1"/>
    <col min="12048" max="12048" width="2.875" style="55" customWidth="1"/>
    <col min="12049" max="12050" width="3.25" style="55" customWidth="1"/>
    <col min="12051" max="12053" width="4.125" style="55" customWidth="1"/>
    <col min="12054" max="12054" width="4" style="55" customWidth="1"/>
    <col min="12055" max="12288" width="6.625" style="55"/>
    <col min="12289" max="12289" width="3.25" style="55" customWidth="1"/>
    <col min="12290" max="12290" width="6.75" style="55" customWidth="1"/>
    <col min="12291" max="12292" width="3.75" style="55" customWidth="1"/>
    <col min="12293" max="12293" width="3.125" style="55" customWidth="1"/>
    <col min="12294" max="12294" width="3.25" style="55" customWidth="1"/>
    <col min="12295" max="12295" width="4.5" style="55" customWidth="1"/>
    <col min="12296" max="12297" width="4.625" style="55" customWidth="1"/>
    <col min="12298" max="12298" width="3.5" style="55" customWidth="1"/>
    <col min="12299" max="12299" width="3.25" style="55" customWidth="1"/>
    <col min="12300" max="12301" width="3.625" style="55" customWidth="1"/>
    <col min="12302" max="12303" width="3.25" style="55" customWidth="1"/>
    <col min="12304" max="12304" width="2.875" style="55" customWidth="1"/>
    <col min="12305" max="12306" width="3.25" style="55" customWidth="1"/>
    <col min="12307" max="12309" width="4.125" style="55" customWidth="1"/>
    <col min="12310" max="12310" width="4" style="55" customWidth="1"/>
    <col min="12311" max="12544" width="6.625" style="55"/>
    <col min="12545" max="12545" width="3.25" style="55" customWidth="1"/>
    <col min="12546" max="12546" width="6.75" style="55" customWidth="1"/>
    <col min="12547" max="12548" width="3.75" style="55" customWidth="1"/>
    <col min="12549" max="12549" width="3.125" style="55" customWidth="1"/>
    <col min="12550" max="12550" width="3.25" style="55" customWidth="1"/>
    <col min="12551" max="12551" width="4.5" style="55" customWidth="1"/>
    <col min="12552" max="12553" width="4.625" style="55" customWidth="1"/>
    <col min="12554" max="12554" width="3.5" style="55" customWidth="1"/>
    <col min="12555" max="12555" width="3.25" style="55" customWidth="1"/>
    <col min="12556" max="12557" width="3.625" style="55" customWidth="1"/>
    <col min="12558" max="12559" width="3.25" style="55" customWidth="1"/>
    <col min="12560" max="12560" width="2.875" style="55" customWidth="1"/>
    <col min="12561" max="12562" width="3.25" style="55" customWidth="1"/>
    <col min="12563" max="12565" width="4.125" style="55" customWidth="1"/>
    <col min="12566" max="12566" width="4" style="55" customWidth="1"/>
    <col min="12567" max="12800" width="6.625" style="55"/>
    <col min="12801" max="12801" width="3.25" style="55" customWidth="1"/>
    <col min="12802" max="12802" width="6.75" style="55" customWidth="1"/>
    <col min="12803" max="12804" width="3.75" style="55" customWidth="1"/>
    <col min="12805" max="12805" width="3.125" style="55" customWidth="1"/>
    <col min="12806" max="12806" width="3.25" style="55" customWidth="1"/>
    <col min="12807" max="12807" width="4.5" style="55" customWidth="1"/>
    <col min="12808" max="12809" width="4.625" style="55" customWidth="1"/>
    <col min="12810" max="12810" width="3.5" style="55" customWidth="1"/>
    <col min="12811" max="12811" width="3.25" style="55" customWidth="1"/>
    <col min="12812" max="12813" width="3.625" style="55" customWidth="1"/>
    <col min="12814" max="12815" width="3.25" style="55" customWidth="1"/>
    <col min="12816" max="12816" width="2.875" style="55" customWidth="1"/>
    <col min="12817" max="12818" width="3.25" style="55" customWidth="1"/>
    <col min="12819" max="12821" width="4.125" style="55" customWidth="1"/>
    <col min="12822" max="12822" width="4" style="55" customWidth="1"/>
    <col min="12823" max="13056" width="6.625" style="55"/>
    <col min="13057" max="13057" width="3.25" style="55" customWidth="1"/>
    <col min="13058" max="13058" width="6.75" style="55" customWidth="1"/>
    <col min="13059" max="13060" width="3.75" style="55" customWidth="1"/>
    <col min="13061" max="13061" width="3.125" style="55" customWidth="1"/>
    <col min="13062" max="13062" width="3.25" style="55" customWidth="1"/>
    <col min="13063" max="13063" width="4.5" style="55" customWidth="1"/>
    <col min="13064" max="13065" width="4.625" style="55" customWidth="1"/>
    <col min="13066" max="13066" width="3.5" style="55" customWidth="1"/>
    <col min="13067" max="13067" width="3.25" style="55" customWidth="1"/>
    <col min="13068" max="13069" width="3.625" style="55" customWidth="1"/>
    <col min="13070" max="13071" width="3.25" style="55" customWidth="1"/>
    <col min="13072" max="13072" width="2.875" style="55" customWidth="1"/>
    <col min="13073" max="13074" width="3.25" style="55" customWidth="1"/>
    <col min="13075" max="13077" width="4.125" style="55" customWidth="1"/>
    <col min="13078" max="13078" width="4" style="55" customWidth="1"/>
    <col min="13079" max="13312" width="6.625" style="55"/>
    <col min="13313" max="13313" width="3.25" style="55" customWidth="1"/>
    <col min="13314" max="13314" width="6.75" style="55" customWidth="1"/>
    <col min="13315" max="13316" width="3.75" style="55" customWidth="1"/>
    <col min="13317" max="13317" width="3.125" style="55" customWidth="1"/>
    <col min="13318" max="13318" width="3.25" style="55" customWidth="1"/>
    <col min="13319" max="13319" width="4.5" style="55" customWidth="1"/>
    <col min="13320" max="13321" width="4.625" style="55" customWidth="1"/>
    <col min="13322" max="13322" width="3.5" style="55" customWidth="1"/>
    <col min="13323" max="13323" width="3.25" style="55" customWidth="1"/>
    <col min="13324" max="13325" width="3.625" style="55" customWidth="1"/>
    <col min="13326" max="13327" width="3.25" style="55" customWidth="1"/>
    <col min="13328" max="13328" width="2.875" style="55" customWidth="1"/>
    <col min="13329" max="13330" width="3.25" style="55" customWidth="1"/>
    <col min="13331" max="13333" width="4.125" style="55" customWidth="1"/>
    <col min="13334" max="13334" width="4" style="55" customWidth="1"/>
    <col min="13335" max="13568" width="6.625" style="55"/>
    <col min="13569" max="13569" width="3.25" style="55" customWidth="1"/>
    <col min="13570" max="13570" width="6.75" style="55" customWidth="1"/>
    <col min="13571" max="13572" width="3.75" style="55" customWidth="1"/>
    <col min="13573" max="13573" width="3.125" style="55" customWidth="1"/>
    <col min="13574" max="13574" width="3.25" style="55" customWidth="1"/>
    <col min="13575" max="13575" width="4.5" style="55" customWidth="1"/>
    <col min="13576" max="13577" width="4.625" style="55" customWidth="1"/>
    <col min="13578" max="13578" width="3.5" style="55" customWidth="1"/>
    <col min="13579" max="13579" width="3.25" style="55" customWidth="1"/>
    <col min="13580" max="13581" width="3.625" style="55" customWidth="1"/>
    <col min="13582" max="13583" width="3.25" style="55" customWidth="1"/>
    <col min="13584" max="13584" width="2.875" style="55" customWidth="1"/>
    <col min="13585" max="13586" width="3.25" style="55" customWidth="1"/>
    <col min="13587" max="13589" width="4.125" style="55" customWidth="1"/>
    <col min="13590" max="13590" width="4" style="55" customWidth="1"/>
    <col min="13591" max="13824" width="6.625" style="55"/>
    <col min="13825" max="13825" width="3.25" style="55" customWidth="1"/>
    <col min="13826" max="13826" width="6.75" style="55" customWidth="1"/>
    <col min="13827" max="13828" width="3.75" style="55" customWidth="1"/>
    <col min="13829" max="13829" width="3.125" style="55" customWidth="1"/>
    <col min="13830" max="13830" width="3.25" style="55" customWidth="1"/>
    <col min="13831" max="13831" width="4.5" style="55" customWidth="1"/>
    <col min="13832" max="13833" width="4.625" style="55" customWidth="1"/>
    <col min="13834" max="13834" width="3.5" style="55" customWidth="1"/>
    <col min="13835" max="13835" width="3.25" style="55" customWidth="1"/>
    <col min="13836" max="13837" width="3.625" style="55" customWidth="1"/>
    <col min="13838" max="13839" width="3.25" style="55" customWidth="1"/>
    <col min="13840" max="13840" width="2.875" style="55" customWidth="1"/>
    <col min="13841" max="13842" width="3.25" style="55" customWidth="1"/>
    <col min="13843" max="13845" width="4.125" style="55" customWidth="1"/>
    <col min="13846" max="13846" width="4" style="55" customWidth="1"/>
    <col min="13847" max="14080" width="6.625" style="55"/>
    <col min="14081" max="14081" width="3.25" style="55" customWidth="1"/>
    <col min="14082" max="14082" width="6.75" style="55" customWidth="1"/>
    <col min="14083" max="14084" width="3.75" style="55" customWidth="1"/>
    <col min="14085" max="14085" width="3.125" style="55" customWidth="1"/>
    <col min="14086" max="14086" width="3.25" style="55" customWidth="1"/>
    <col min="14087" max="14087" width="4.5" style="55" customWidth="1"/>
    <col min="14088" max="14089" width="4.625" style="55" customWidth="1"/>
    <col min="14090" max="14090" width="3.5" style="55" customWidth="1"/>
    <col min="14091" max="14091" width="3.25" style="55" customWidth="1"/>
    <col min="14092" max="14093" width="3.625" style="55" customWidth="1"/>
    <col min="14094" max="14095" width="3.25" style="55" customWidth="1"/>
    <col min="14096" max="14096" width="2.875" style="55" customWidth="1"/>
    <col min="14097" max="14098" width="3.25" style="55" customWidth="1"/>
    <col min="14099" max="14101" width="4.125" style="55" customWidth="1"/>
    <col min="14102" max="14102" width="4" style="55" customWidth="1"/>
    <col min="14103" max="14336" width="6.625" style="55"/>
    <col min="14337" max="14337" width="3.25" style="55" customWidth="1"/>
    <col min="14338" max="14338" width="6.75" style="55" customWidth="1"/>
    <col min="14339" max="14340" width="3.75" style="55" customWidth="1"/>
    <col min="14341" max="14341" width="3.125" style="55" customWidth="1"/>
    <col min="14342" max="14342" width="3.25" style="55" customWidth="1"/>
    <col min="14343" max="14343" width="4.5" style="55" customWidth="1"/>
    <col min="14344" max="14345" width="4.625" style="55" customWidth="1"/>
    <col min="14346" max="14346" width="3.5" style="55" customWidth="1"/>
    <col min="14347" max="14347" width="3.25" style="55" customWidth="1"/>
    <col min="14348" max="14349" width="3.625" style="55" customWidth="1"/>
    <col min="14350" max="14351" width="3.25" style="55" customWidth="1"/>
    <col min="14352" max="14352" width="2.875" style="55" customWidth="1"/>
    <col min="14353" max="14354" width="3.25" style="55" customWidth="1"/>
    <col min="14355" max="14357" width="4.125" style="55" customWidth="1"/>
    <col min="14358" max="14358" width="4" style="55" customWidth="1"/>
    <col min="14359" max="14592" width="6.625" style="55"/>
    <col min="14593" max="14593" width="3.25" style="55" customWidth="1"/>
    <col min="14594" max="14594" width="6.75" style="55" customWidth="1"/>
    <col min="14595" max="14596" width="3.75" style="55" customWidth="1"/>
    <col min="14597" max="14597" width="3.125" style="55" customWidth="1"/>
    <col min="14598" max="14598" width="3.25" style="55" customWidth="1"/>
    <col min="14599" max="14599" width="4.5" style="55" customWidth="1"/>
    <col min="14600" max="14601" width="4.625" style="55" customWidth="1"/>
    <col min="14602" max="14602" width="3.5" style="55" customWidth="1"/>
    <col min="14603" max="14603" width="3.25" style="55" customWidth="1"/>
    <col min="14604" max="14605" width="3.625" style="55" customWidth="1"/>
    <col min="14606" max="14607" width="3.25" style="55" customWidth="1"/>
    <col min="14608" max="14608" width="2.875" style="55" customWidth="1"/>
    <col min="14609" max="14610" width="3.25" style="55" customWidth="1"/>
    <col min="14611" max="14613" width="4.125" style="55" customWidth="1"/>
    <col min="14614" max="14614" width="4" style="55" customWidth="1"/>
    <col min="14615" max="14848" width="6.625" style="55"/>
    <col min="14849" max="14849" width="3.25" style="55" customWidth="1"/>
    <col min="14850" max="14850" width="6.75" style="55" customWidth="1"/>
    <col min="14851" max="14852" width="3.75" style="55" customWidth="1"/>
    <col min="14853" max="14853" width="3.125" style="55" customWidth="1"/>
    <col min="14854" max="14854" width="3.25" style="55" customWidth="1"/>
    <col min="14855" max="14855" width="4.5" style="55" customWidth="1"/>
    <col min="14856" max="14857" width="4.625" style="55" customWidth="1"/>
    <col min="14858" max="14858" width="3.5" style="55" customWidth="1"/>
    <col min="14859" max="14859" width="3.25" style="55" customWidth="1"/>
    <col min="14860" max="14861" width="3.625" style="55" customWidth="1"/>
    <col min="14862" max="14863" width="3.25" style="55" customWidth="1"/>
    <col min="14864" max="14864" width="2.875" style="55" customWidth="1"/>
    <col min="14865" max="14866" width="3.25" style="55" customWidth="1"/>
    <col min="14867" max="14869" width="4.125" style="55" customWidth="1"/>
    <col min="14870" max="14870" width="4" style="55" customWidth="1"/>
    <col min="14871" max="15104" width="6.625" style="55"/>
    <col min="15105" max="15105" width="3.25" style="55" customWidth="1"/>
    <col min="15106" max="15106" width="6.75" style="55" customWidth="1"/>
    <col min="15107" max="15108" width="3.75" style="55" customWidth="1"/>
    <col min="15109" max="15109" width="3.125" style="55" customWidth="1"/>
    <col min="15110" max="15110" width="3.25" style="55" customWidth="1"/>
    <col min="15111" max="15111" width="4.5" style="55" customWidth="1"/>
    <col min="15112" max="15113" width="4.625" style="55" customWidth="1"/>
    <col min="15114" max="15114" width="3.5" style="55" customWidth="1"/>
    <col min="15115" max="15115" width="3.25" style="55" customWidth="1"/>
    <col min="15116" max="15117" width="3.625" style="55" customWidth="1"/>
    <col min="15118" max="15119" width="3.25" style="55" customWidth="1"/>
    <col min="15120" max="15120" width="2.875" style="55" customWidth="1"/>
    <col min="15121" max="15122" width="3.25" style="55" customWidth="1"/>
    <col min="15123" max="15125" width="4.125" style="55" customWidth="1"/>
    <col min="15126" max="15126" width="4" style="55" customWidth="1"/>
    <col min="15127" max="15360" width="6.625" style="55"/>
    <col min="15361" max="15361" width="3.25" style="55" customWidth="1"/>
    <col min="15362" max="15362" width="6.75" style="55" customWidth="1"/>
    <col min="15363" max="15364" width="3.75" style="55" customWidth="1"/>
    <col min="15365" max="15365" width="3.125" style="55" customWidth="1"/>
    <col min="15366" max="15366" width="3.25" style="55" customWidth="1"/>
    <col min="15367" max="15367" width="4.5" style="55" customWidth="1"/>
    <col min="15368" max="15369" width="4.625" style="55" customWidth="1"/>
    <col min="15370" max="15370" width="3.5" style="55" customWidth="1"/>
    <col min="15371" max="15371" width="3.25" style="55" customWidth="1"/>
    <col min="15372" max="15373" width="3.625" style="55" customWidth="1"/>
    <col min="15374" max="15375" width="3.25" style="55" customWidth="1"/>
    <col min="15376" max="15376" width="2.875" style="55" customWidth="1"/>
    <col min="15377" max="15378" width="3.25" style="55" customWidth="1"/>
    <col min="15379" max="15381" width="4.125" style="55" customWidth="1"/>
    <col min="15382" max="15382" width="4" style="55" customWidth="1"/>
    <col min="15383" max="15616" width="6.625" style="55"/>
    <col min="15617" max="15617" width="3.25" style="55" customWidth="1"/>
    <col min="15618" max="15618" width="6.75" style="55" customWidth="1"/>
    <col min="15619" max="15620" width="3.75" style="55" customWidth="1"/>
    <col min="15621" max="15621" width="3.125" style="55" customWidth="1"/>
    <col min="15622" max="15622" width="3.25" style="55" customWidth="1"/>
    <col min="15623" max="15623" width="4.5" style="55" customWidth="1"/>
    <col min="15624" max="15625" width="4.625" style="55" customWidth="1"/>
    <col min="15626" max="15626" width="3.5" style="55" customWidth="1"/>
    <col min="15627" max="15627" width="3.25" style="55" customWidth="1"/>
    <col min="15628" max="15629" width="3.625" style="55" customWidth="1"/>
    <col min="15630" max="15631" width="3.25" style="55" customWidth="1"/>
    <col min="15632" max="15632" width="2.875" style="55" customWidth="1"/>
    <col min="15633" max="15634" width="3.25" style="55" customWidth="1"/>
    <col min="15635" max="15637" width="4.125" style="55" customWidth="1"/>
    <col min="15638" max="15638" width="4" style="55" customWidth="1"/>
    <col min="15639" max="15872" width="6.625" style="55"/>
    <col min="15873" max="15873" width="3.25" style="55" customWidth="1"/>
    <col min="15874" max="15874" width="6.75" style="55" customWidth="1"/>
    <col min="15875" max="15876" width="3.75" style="55" customWidth="1"/>
    <col min="15877" max="15877" width="3.125" style="55" customWidth="1"/>
    <col min="15878" max="15878" width="3.25" style="55" customWidth="1"/>
    <col min="15879" max="15879" width="4.5" style="55" customWidth="1"/>
    <col min="15880" max="15881" width="4.625" style="55" customWidth="1"/>
    <col min="15882" max="15882" width="3.5" style="55" customWidth="1"/>
    <col min="15883" max="15883" width="3.25" style="55" customWidth="1"/>
    <col min="15884" max="15885" width="3.625" style="55" customWidth="1"/>
    <col min="15886" max="15887" width="3.25" style="55" customWidth="1"/>
    <col min="15888" max="15888" width="2.875" style="55" customWidth="1"/>
    <col min="15889" max="15890" width="3.25" style="55" customWidth="1"/>
    <col min="15891" max="15893" width="4.125" style="55" customWidth="1"/>
    <col min="15894" max="15894" width="4" style="55" customWidth="1"/>
    <col min="15895" max="16128" width="6.625" style="55"/>
    <col min="16129" max="16129" width="3.25" style="55" customWidth="1"/>
    <col min="16130" max="16130" width="6.75" style="55" customWidth="1"/>
    <col min="16131" max="16132" width="3.75" style="55" customWidth="1"/>
    <col min="16133" max="16133" width="3.125" style="55" customWidth="1"/>
    <col min="16134" max="16134" width="3.25" style="55" customWidth="1"/>
    <col min="16135" max="16135" width="4.5" style="55" customWidth="1"/>
    <col min="16136" max="16137" width="4.625" style="55" customWidth="1"/>
    <col min="16138" max="16138" width="3.5" style="55" customWidth="1"/>
    <col min="16139" max="16139" width="3.25" style="55" customWidth="1"/>
    <col min="16140" max="16141" width="3.625" style="55" customWidth="1"/>
    <col min="16142" max="16143" width="3.25" style="55" customWidth="1"/>
    <col min="16144" max="16144" width="2.875" style="55" customWidth="1"/>
    <col min="16145" max="16146" width="3.25" style="55" customWidth="1"/>
    <col min="16147" max="16149" width="4.125" style="55" customWidth="1"/>
    <col min="16150" max="16150" width="4" style="55" customWidth="1"/>
    <col min="16151" max="16384" width="6.625" style="55"/>
  </cols>
  <sheetData>
    <row r="1" spans="1:22" s="349" customFormat="1" ht="30" customHeight="1">
      <c r="A1" s="54" t="s">
        <v>313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2" s="350" customFormat="1" ht="18" customHeight="1">
      <c r="B2" s="164" t="s">
        <v>314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</row>
    <row r="3" spans="1:22" s="59" customFormat="1" ht="18.75" customHeight="1">
      <c r="B3" s="245"/>
      <c r="C3" s="426" t="s">
        <v>315</v>
      </c>
      <c r="D3" s="427"/>
      <c r="E3" s="428"/>
      <c r="F3" s="429" t="s">
        <v>316</v>
      </c>
      <c r="G3" s="427" t="s">
        <v>317</v>
      </c>
      <c r="H3" s="432"/>
      <c r="I3" s="432"/>
      <c r="J3" s="433" t="s">
        <v>252</v>
      </c>
      <c r="K3" s="432"/>
      <c r="L3" s="432"/>
      <c r="M3" s="432"/>
      <c r="N3" s="432"/>
      <c r="O3" s="434"/>
      <c r="P3" s="426" t="s">
        <v>253</v>
      </c>
      <c r="Q3" s="427"/>
      <c r="R3" s="428"/>
      <c r="S3" s="426" t="s">
        <v>318</v>
      </c>
      <c r="T3" s="427"/>
      <c r="U3" s="435"/>
      <c r="V3" s="410" t="s">
        <v>319</v>
      </c>
    </row>
    <row r="4" spans="1:22" s="59" customFormat="1" ht="18.75" customHeight="1">
      <c r="B4" s="352"/>
      <c r="C4" s="412" t="s">
        <v>110</v>
      </c>
      <c r="D4" s="414" t="s">
        <v>320</v>
      </c>
      <c r="E4" s="416" t="s">
        <v>321</v>
      </c>
      <c r="F4" s="430"/>
      <c r="G4" s="353"/>
      <c r="H4" s="354"/>
      <c r="I4" s="354"/>
      <c r="J4" s="418" t="s">
        <v>116</v>
      </c>
      <c r="K4" s="419"/>
      <c r="L4" s="420"/>
      <c r="M4" s="421" t="s">
        <v>117</v>
      </c>
      <c r="N4" s="419"/>
      <c r="O4" s="422"/>
      <c r="P4" s="423" t="s">
        <v>322</v>
      </c>
      <c r="Q4" s="424"/>
      <c r="R4" s="425"/>
      <c r="S4" s="436"/>
      <c r="T4" s="437"/>
      <c r="U4" s="438"/>
      <c r="V4" s="411"/>
    </row>
    <row r="5" spans="1:22" s="59" customFormat="1" ht="18.75" customHeight="1">
      <c r="B5" s="247"/>
      <c r="C5" s="413"/>
      <c r="D5" s="415"/>
      <c r="E5" s="417"/>
      <c r="F5" s="431"/>
      <c r="G5" s="167" t="s">
        <v>110</v>
      </c>
      <c r="H5" s="168" t="s">
        <v>114</v>
      </c>
      <c r="I5" s="168" t="s">
        <v>115</v>
      </c>
      <c r="J5" s="355" t="s">
        <v>110</v>
      </c>
      <c r="K5" s="356" t="s">
        <v>114</v>
      </c>
      <c r="L5" s="357" t="s">
        <v>115</v>
      </c>
      <c r="M5" s="169" t="s">
        <v>110</v>
      </c>
      <c r="N5" s="356" t="s">
        <v>114</v>
      </c>
      <c r="O5" s="358" t="s">
        <v>115</v>
      </c>
      <c r="P5" s="167" t="s">
        <v>110</v>
      </c>
      <c r="Q5" s="356" t="s">
        <v>114</v>
      </c>
      <c r="R5" s="358" t="s">
        <v>115</v>
      </c>
      <c r="S5" s="355" t="s">
        <v>110</v>
      </c>
      <c r="T5" s="356" t="s">
        <v>114</v>
      </c>
      <c r="U5" s="357" t="s">
        <v>115</v>
      </c>
      <c r="V5" s="359" t="s">
        <v>323</v>
      </c>
    </row>
    <row r="6" spans="1:22" s="198" customFormat="1" ht="15" customHeight="1">
      <c r="B6" s="129" t="s">
        <v>118</v>
      </c>
      <c r="C6" s="360">
        <f>SUM(C7:C10)</f>
        <v>19</v>
      </c>
      <c r="D6" s="361">
        <f>SUM(D7:D10)</f>
        <v>19</v>
      </c>
      <c r="E6" s="362">
        <f t="shared" ref="E6:U6" si="0">SUM(E7:E10)</f>
        <v>0</v>
      </c>
      <c r="F6" s="363">
        <f t="shared" si="0"/>
        <v>45</v>
      </c>
      <c r="G6" s="360">
        <f t="shared" si="0"/>
        <v>734</v>
      </c>
      <c r="H6" s="361">
        <f t="shared" si="0"/>
        <v>368</v>
      </c>
      <c r="I6" s="362">
        <f t="shared" si="0"/>
        <v>366</v>
      </c>
      <c r="J6" s="360">
        <f t="shared" si="0"/>
        <v>57</v>
      </c>
      <c r="K6" s="361">
        <f t="shared" si="0"/>
        <v>1</v>
      </c>
      <c r="L6" s="361">
        <f t="shared" si="0"/>
        <v>56</v>
      </c>
      <c r="M6" s="361">
        <f t="shared" si="0"/>
        <v>20</v>
      </c>
      <c r="N6" s="361">
        <f t="shared" si="0"/>
        <v>17</v>
      </c>
      <c r="O6" s="362">
        <f t="shared" si="0"/>
        <v>3</v>
      </c>
      <c r="P6" s="360">
        <f t="shared" si="0"/>
        <v>6</v>
      </c>
      <c r="Q6" s="361">
        <f t="shared" si="0"/>
        <v>0</v>
      </c>
      <c r="R6" s="362">
        <f t="shared" si="0"/>
        <v>6</v>
      </c>
      <c r="S6" s="360">
        <f t="shared" si="0"/>
        <v>675</v>
      </c>
      <c r="T6" s="361">
        <f t="shared" si="0"/>
        <v>345</v>
      </c>
      <c r="U6" s="361">
        <f t="shared" si="0"/>
        <v>330</v>
      </c>
      <c r="V6" s="362"/>
    </row>
    <row r="7" spans="1:22" s="59" customFormat="1" ht="25.5" hidden="1" customHeight="1">
      <c r="B7" s="260" t="s">
        <v>119</v>
      </c>
      <c r="C7" s="364">
        <v>5</v>
      </c>
      <c r="D7" s="365">
        <v>5</v>
      </c>
      <c r="E7" s="366" t="s">
        <v>120</v>
      </c>
      <c r="F7" s="367">
        <v>13</v>
      </c>
      <c r="G7" s="364">
        <v>158</v>
      </c>
      <c r="H7" s="365">
        <v>85</v>
      </c>
      <c r="I7" s="366">
        <v>73</v>
      </c>
      <c r="J7" s="364">
        <v>13</v>
      </c>
      <c r="K7" s="365" t="s">
        <v>120</v>
      </c>
      <c r="L7" s="365">
        <v>13</v>
      </c>
      <c r="M7" s="365">
        <v>6</v>
      </c>
      <c r="N7" s="365">
        <v>4</v>
      </c>
      <c r="O7" s="366">
        <v>2</v>
      </c>
      <c r="P7" s="364">
        <v>4</v>
      </c>
      <c r="Q7" s="365" t="s">
        <v>120</v>
      </c>
      <c r="R7" s="366">
        <v>4</v>
      </c>
      <c r="S7" s="364">
        <v>217</v>
      </c>
      <c r="T7" s="365">
        <v>103</v>
      </c>
      <c r="U7" s="365">
        <v>114</v>
      </c>
      <c r="V7" s="368">
        <v>64.5</v>
      </c>
    </row>
    <row r="8" spans="1:22" s="59" customFormat="1" ht="14.1" hidden="1" customHeight="1">
      <c r="B8" s="260" t="s">
        <v>121</v>
      </c>
      <c r="C8" s="364">
        <v>7</v>
      </c>
      <c r="D8" s="365">
        <v>7</v>
      </c>
      <c r="E8" s="366" t="s">
        <v>120</v>
      </c>
      <c r="F8" s="367">
        <v>19</v>
      </c>
      <c r="G8" s="364">
        <v>283</v>
      </c>
      <c r="H8" s="365">
        <v>137</v>
      </c>
      <c r="I8" s="366">
        <v>146</v>
      </c>
      <c r="J8" s="364">
        <v>29</v>
      </c>
      <c r="K8" s="365">
        <v>1</v>
      </c>
      <c r="L8" s="365">
        <v>28</v>
      </c>
      <c r="M8" s="365">
        <v>6</v>
      </c>
      <c r="N8" s="365">
        <v>6</v>
      </c>
      <c r="O8" s="366" t="s">
        <v>120</v>
      </c>
      <c r="P8" s="364" t="s">
        <v>74</v>
      </c>
      <c r="Q8" s="365" t="s">
        <v>120</v>
      </c>
      <c r="R8" s="366" t="s">
        <v>120</v>
      </c>
      <c r="S8" s="364">
        <v>138</v>
      </c>
      <c r="T8" s="365">
        <v>72</v>
      </c>
      <c r="U8" s="365">
        <v>66</v>
      </c>
      <c r="V8" s="368">
        <v>36.799999999999997</v>
      </c>
    </row>
    <row r="9" spans="1:22" s="59" customFormat="1" ht="14.1" hidden="1" customHeight="1">
      <c r="B9" s="260" t="s">
        <v>122</v>
      </c>
      <c r="C9" s="364">
        <v>3</v>
      </c>
      <c r="D9" s="365">
        <v>3</v>
      </c>
      <c r="E9" s="366" t="s">
        <v>120</v>
      </c>
      <c r="F9" s="367">
        <v>8</v>
      </c>
      <c r="G9" s="364">
        <v>231</v>
      </c>
      <c r="H9" s="365">
        <v>110</v>
      </c>
      <c r="I9" s="366">
        <v>121</v>
      </c>
      <c r="J9" s="364">
        <v>10</v>
      </c>
      <c r="K9" s="365" t="s">
        <v>120</v>
      </c>
      <c r="L9" s="365">
        <v>10</v>
      </c>
      <c r="M9" s="365">
        <v>4</v>
      </c>
      <c r="N9" s="365">
        <v>3</v>
      </c>
      <c r="O9" s="366">
        <v>1</v>
      </c>
      <c r="P9" s="364">
        <v>1</v>
      </c>
      <c r="Q9" s="365" t="s">
        <v>120</v>
      </c>
      <c r="R9" s="366">
        <v>1</v>
      </c>
      <c r="S9" s="364">
        <v>238</v>
      </c>
      <c r="T9" s="365">
        <v>128</v>
      </c>
      <c r="U9" s="365">
        <v>110</v>
      </c>
      <c r="V9" s="368">
        <v>88.148148148148152</v>
      </c>
    </row>
    <row r="10" spans="1:22" s="59" customFormat="1" ht="14.1" hidden="1" customHeight="1">
      <c r="B10" s="265" t="s">
        <v>123</v>
      </c>
      <c r="C10" s="369">
        <v>4</v>
      </c>
      <c r="D10" s="370">
        <v>4</v>
      </c>
      <c r="E10" s="371" t="s">
        <v>120</v>
      </c>
      <c r="F10" s="372">
        <v>5</v>
      </c>
      <c r="G10" s="369">
        <v>62</v>
      </c>
      <c r="H10" s="370">
        <v>36</v>
      </c>
      <c r="I10" s="371">
        <v>26</v>
      </c>
      <c r="J10" s="369">
        <v>5</v>
      </c>
      <c r="K10" s="370" t="s">
        <v>120</v>
      </c>
      <c r="L10" s="370">
        <v>5</v>
      </c>
      <c r="M10" s="370">
        <v>4</v>
      </c>
      <c r="N10" s="370">
        <v>4</v>
      </c>
      <c r="O10" s="371" t="s">
        <v>120</v>
      </c>
      <c r="P10" s="369">
        <v>1</v>
      </c>
      <c r="Q10" s="370" t="s">
        <v>120</v>
      </c>
      <c r="R10" s="371">
        <v>1</v>
      </c>
      <c r="S10" s="369">
        <v>82</v>
      </c>
      <c r="T10" s="370">
        <v>42</v>
      </c>
      <c r="U10" s="370">
        <v>40</v>
      </c>
      <c r="V10" s="373">
        <v>47.674418604651166</v>
      </c>
    </row>
    <row r="11" spans="1:22" s="198" customFormat="1" ht="15" customHeight="1">
      <c r="B11" s="374" t="s">
        <v>124</v>
      </c>
      <c r="C11" s="375">
        <f>SUM(C12:C15)</f>
        <v>19</v>
      </c>
      <c r="D11" s="376">
        <f>SUM(D12:D15)</f>
        <v>19</v>
      </c>
      <c r="E11" s="377">
        <f t="shared" ref="E11:U11" si="1">SUM(E12:E15)</f>
        <v>0</v>
      </c>
      <c r="F11" s="378">
        <f t="shared" si="1"/>
        <v>50</v>
      </c>
      <c r="G11" s="375">
        <f t="shared" si="1"/>
        <v>748</v>
      </c>
      <c r="H11" s="376">
        <f t="shared" si="1"/>
        <v>380</v>
      </c>
      <c r="I11" s="377">
        <f t="shared" si="1"/>
        <v>368</v>
      </c>
      <c r="J11" s="379">
        <f t="shared" si="1"/>
        <v>50</v>
      </c>
      <c r="K11" s="376">
        <f t="shared" si="1"/>
        <v>1</v>
      </c>
      <c r="L11" s="376">
        <f t="shared" si="1"/>
        <v>49</v>
      </c>
      <c r="M11" s="376">
        <f t="shared" si="1"/>
        <v>19</v>
      </c>
      <c r="N11" s="376">
        <f t="shared" si="1"/>
        <v>17</v>
      </c>
      <c r="O11" s="380">
        <f t="shared" si="1"/>
        <v>2</v>
      </c>
      <c r="P11" s="375">
        <f t="shared" si="1"/>
        <v>6</v>
      </c>
      <c r="Q11" s="376">
        <f t="shared" si="1"/>
        <v>0</v>
      </c>
      <c r="R11" s="377">
        <f t="shared" si="1"/>
        <v>6</v>
      </c>
      <c r="S11" s="379">
        <f t="shared" si="1"/>
        <v>561</v>
      </c>
      <c r="T11" s="376">
        <f t="shared" si="1"/>
        <v>292</v>
      </c>
      <c r="U11" s="376">
        <f t="shared" si="1"/>
        <v>269</v>
      </c>
      <c r="V11" s="380"/>
    </row>
    <row r="12" spans="1:22" s="59" customFormat="1" ht="14.1" hidden="1" customHeight="1">
      <c r="B12" s="260" t="s">
        <v>119</v>
      </c>
      <c r="C12" s="284">
        <f>IF(SUM(D12:E12)=0,"-",SUM(D12:E12))</f>
        <v>5</v>
      </c>
      <c r="D12" s="283">
        <v>5</v>
      </c>
      <c r="E12" s="262" t="s">
        <v>120</v>
      </c>
      <c r="F12" s="260">
        <v>15</v>
      </c>
      <c r="G12" s="284">
        <f>IF(SUM(H12:I12)=0,"-",SUM(H12:I12))</f>
        <v>151</v>
      </c>
      <c r="H12" s="283">
        <v>93</v>
      </c>
      <c r="I12" s="262">
        <v>58</v>
      </c>
      <c r="J12" s="285">
        <f>IF(SUM(K12:L12)=0,"-",SUM(K12:L12))</f>
        <v>10</v>
      </c>
      <c r="K12" s="283" t="s">
        <v>120</v>
      </c>
      <c r="L12" s="283">
        <v>10</v>
      </c>
      <c r="M12" s="283">
        <f>IF(SUM(N12:O12)=0,"-",SUM(N12:O12))</f>
        <v>5</v>
      </c>
      <c r="N12" s="283">
        <v>4</v>
      </c>
      <c r="O12" s="263">
        <v>1</v>
      </c>
      <c r="P12" s="284">
        <f>IF(SUM(Q12:R12)=0,"-",SUM(Q12:R12))</f>
        <v>4</v>
      </c>
      <c r="Q12" s="283" t="s">
        <v>120</v>
      </c>
      <c r="R12" s="262">
        <v>4</v>
      </c>
      <c r="S12" s="285">
        <f>IF(SUM(T12:U12)=0,"-",SUM(T12:U12))</f>
        <v>151</v>
      </c>
      <c r="T12" s="283">
        <v>81</v>
      </c>
      <c r="U12" s="283">
        <v>70</v>
      </c>
      <c r="V12" s="381">
        <v>68.63636363636364</v>
      </c>
    </row>
    <row r="13" spans="1:22" s="59" customFormat="1" ht="14.1" hidden="1" customHeight="1">
      <c r="B13" s="260" t="s">
        <v>121</v>
      </c>
      <c r="C13" s="284">
        <f>IF(SUM(D13:E13)=0,"-",SUM(D13:E13))</f>
        <v>7</v>
      </c>
      <c r="D13" s="283">
        <v>7</v>
      </c>
      <c r="E13" s="262" t="s">
        <v>120</v>
      </c>
      <c r="F13" s="260">
        <v>22</v>
      </c>
      <c r="G13" s="284">
        <f>IF(SUM(H13:I13)=0,"-",SUM(H13:I13))</f>
        <v>288</v>
      </c>
      <c r="H13" s="283">
        <v>140</v>
      </c>
      <c r="I13" s="262">
        <v>148</v>
      </c>
      <c r="J13" s="285">
        <f>IF(SUM(K13:L13)=0,"-",SUM(K13:L13))</f>
        <v>26</v>
      </c>
      <c r="K13" s="283">
        <v>1</v>
      </c>
      <c r="L13" s="283">
        <v>25</v>
      </c>
      <c r="M13" s="283">
        <f>IF(SUM(N13:O13)=0,"-",SUM(N13:O13))</f>
        <v>6</v>
      </c>
      <c r="N13" s="283">
        <v>6</v>
      </c>
      <c r="O13" s="263" t="s">
        <v>120</v>
      </c>
      <c r="P13" s="284" t="str">
        <f>IF(SUM(Q13:R13)=0,"-",SUM(Q13:R13))</f>
        <v>-</v>
      </c>
      <c r="Q13" s="283" t="s">
        <v>120</v>
      </c>
      <c r="R13" s="262" t="s">
        <v>120</v>
      </c>
      <c r="S13" s="285">
        <f>IF(SUM(T13:U13)=0,"-",SUM(T13:U13))</f>
        <v>118</v>
      </c>
      <c r="T13" s="283">
        <v>65</v>
      </c>
      <c r="U13" s="283">
        <v>53</v>
      </c>
      <c r="V13" s="381">
        <v>29.722921914357681</v>
      </c>
    </row>
    <row r="14" spans="1:22" s="59" customFormat="1" ht="14.1" hidden="1" customHeight="1">
      <c r="B14" s="260" t="s">
        <v>122</v>
      </c>
      <c r="C14" s="284">
        <f>IF(SUM(D14:E14)=0,"-",SUM(D14:E14))</f>
        <v>3</v>
      </c>
      <c r="D14" s="283">
        <v>3</v>
      </c>
      <c r="E14" s="262" t="s">
        <v>120</v>
      </c>
      <c r="F14" s="260">
        <v>8</v>
      </c>
      <c r="G14" s="284">
        <f>IF(SUM(H14:I14)=0,"-",SUM(H14:I14))</f>
        <v>232</v>
      </c>
      <c r="H14" s="283">
        <v>114</v>
      </c>
      <c r="I14" s="262">
        <v>118</v>
      </c>
      <c r="J14" s="285">
        <f>IF(SUM(K14:L14)=0,"-",SUM(K14:L14))</f>
        <v>9</v>
      </c>
      <c r="K14" s="283" t="s">
        <v>120</v>
      </c>
      <c r="L14" s="283">
        <v>9</v>
      </c>
      <c r="M14" s="283">
        <f>IF(SUM(N14:O14)=0,"-",SUM(N14:O14))</f>
        <v>4</v>
      </c>
      <c r="N14" s="283">
        <v>3</v>
      </c>
      <c r="O14" s="263">
        <v>1</v>
      </c>
      <c r="P14" s="284">
        <f>IF(SUM(Q14:R14)=0,"-",SUM(Q14:R14))</f>
        <v>1</v>
      </c>
      <c r="Q14" s="283" t="s">
        <v>120</v>
      </c>
      <c r="R14" s="262">
        <v>1</v>
      </c>
      <c r="S14" s="285">
        <f>IF(SUM(T14:U14)=0,"-",SUM(T14:U14))</f>
        <v>230</v>
      </c>
      <c r="T14" s="283">
        <v>110</v>
      </c>
      <c r="U14" s="283">
        <v>120</v>
      </c>
      <c r="V14" s="381">
        <v>83.636363636363626</v>
      </c>
    </row>
    <row r="15" spans="1:22" s="59" customFormat="1" ht="14.1" hidden="1" customHeight="1">
      <c r="B15" s="265" t="s">
        <v>123</v>
      </c>
      <c r="C15" s="288">
        <f>IF(SUM(D15:E15)=0,"-",SUM(D15:E15))</f>
        <v>4</v>
      </c>
      <c r="D15" s="287">
        <v>4</v>
      </c>
      <c r="E15" s="267" t="s">
        <v>120</v>
      </c>
      <c r="F15" s="265">
        <v>5</v>
      </c>
      <c r="G15" s="288">
        <f>IF(SUM(H15:I15)=0,"-",SUM(H15:I15))</f>
        <v>77</v>
      </c>
      <c r="H15" s="287">
        <v>33</v>
      </c>
      <c r="I15" s="267">
        <v>44</v>
      </c>
      <c r="J15" s="289">
        <f>IF(SUM(K15:L15)=0,"-",SUM(K15:L15))</f>
        <v>5</v>
      </c>
      <c r="K15" s="287" t="s">
        <v>120</v>
      </c>
      <c r="L15" s="287">
        <v>5</v>
      </c>
      <c r="M15" s="287">
        <f>IF(SUM(N15:O15)=0,"-",SUM(N15:O15))</f>
        <v>4</v>
      </c>
      <c r="N15" s="287">
        <v>4</v>
      </c>
      <c r="O15" s="268" t="s">
        <v>120</v>
      </c>
      <c r="P15" s="288">
        <f>IF(SUM(Q15:R15)=0,"-",SUM(Q15:R15))</f>
        <v>1</v>
      </c>
      <c r="Q15" s="287" t="s">
        <v>120</v>
      </c>
      <c r="R15" s="267">
        <v>1</v>
      </c>
      <c r="S15" s="289">
        <f>IF(SUM(T15:U15)=0,"-",SUM(T15:U15))</f>
        <v>62</v>
      </c>
      <c r="T15" s="287">
        <v>36</v>
      </c>
      <c r="U15" s="287">
        <v>26</v>
      </c>
      <c r="V15" s="382">
        <v>40.789473684210527</v>
      </c>
    </row>
    <row r="16" spans="1:22" s="198" customFormat="1" ht="15" customHeight="1">
      <c r="B16" s="81" t="s">
        <v>125</v>
      </c>
      <c r="C16" s="383">
        <f t="shared" ref="C16:U16" si="2">SUM(C17:C20)</f>
        <v>19</v>
      </c>
      <c r="D16" s="282">
        <f t="shared" si="2"/>
        <v>19</v>
      </c>
      <c r="E16" s="256">
        <f t="shared" si="2"/>
        <v>0</v>
      </c>
      <c r="F16" s="384">
        <f t="shared" si="2"/>
        <v>39</v>
      </c>
      <c r="G16" s="296">
        <f t="shared" si="2"/>
        <v>720</v>
      </c>
      <c r="H16" s="282">
        <f t="shared" si="2"/>
        <v>374</v>
      </c>
      <c r="I16" s="257">
        <f t="shared" si="2"/>
        <v>346</v>
      </c>
      <c r="J16" s="296">
        <f t="shared" si="2"/>
        <v>53</v>
      </c>
      <c r="K16" s="282">
        <f t="shared" si="2"/>
        <v>1</v>
      </c>
      <c r="L16" s="282">
        <f t="shared" si="2"/>
        <v>52</v>
      </c>
      <c r="M16" s="282">
        <f t="shared" si="2"/>
        <v>22</v>
      </c>
      <c r="N16" s="282">
        <f t="shared" si="2"/>
        <v>17</v>
      </c>
      <c r="O16" s="257">
        <f t="shared" si="2"/>
        <v>5</v>
      </c>
      <c r="P16" s="296">
        <f t="shared" si="2"/>
        <v>9</v>
      </c>
      <c r="Q16" s="282" t="s">
        <v>120</v>
      </c>
      <c r="R16" s="257">
        <f t="shared" si="2"/>
        <v>9</v>
      </c>
      <c r="S16" s="296">
        <f t="shared" si="2"/>
        <v>548</v>
      </c>
      <c r="T16" s="282">
        <f t="shared" si="2"/>
        <v>279</v>
      </c>
      <c r="U16" s="282">
        <f t="shared" si="2"/>
        <v>269</v>
      </c>
      <c r="V16" s="385">
        <v>53.7</v>
      </c>
    </row>
    <row r="17" spans="2:22" s="67" customFormat="1" ht="14.1" hidden="1" customHeight="1">
      <c r="B17" s="260" t="s">
        <v>119</v>
      </c>
      <c r="C17" s="284">
        <v>5</v>
      </c>
      <c r="D17" s="283">
        <v>5</v>
      </c>
      <c r="E17" s="262" t="s">
        <v>120</v>
      </c>
      <c r="F17" s="260">
        <v>8</v>
      </c>
      <c r="G17" s="284">
        <v>190</v>
      </c>
      <c r="H17" s="283">
        <v>90</v>
      </c>
      <c r="I17" s="262">
        <v>100</v>
      </c>
      <c r="J17" s="285">
        <v>13</v>
      </c>
      <c r="K17" s="283" t="s">
        <v>120</v>
      </c>
      <c r="L17" s="283">
        <v>13</v>
      </c>
      <c r="M17" s="283">
        <v>10</v>
      </c>
      <c r="N17" s="283">
        <v>9</v>
      </c>
      <c r="O17" s="263">
        <v>1</v>
      </c>
      <c r="P17" s="284">
        <v>4</v>
      </c>
      <c r="Q17" s="283" t="s">
        <v>120</v>
      </c>
      <c r="R17" s="262">
        <v>4</v>
      </c>
      <c r="S17" s="285">
        <v>150</v>
      </c>
      <c r="T17" s="283">
        <v>89</v>
      </c>
      <c r="U17" s="283">
        <v>61</v>
      </c>
      <c r="V17" s="386">
        <v>63.6</v>
      </c>
    </row>
    <row r="18" spans="2:22" s="67" customFormat="1" ht="14.1" hidden="1" customHeight="1">
      <c r="B18" s="260" t="s">
        <v>121</v>
      </c>
      <c r="C18" s="284">
        <v>7</v>
      </c>
      <c r="D18" s="283">
        <v>7</v>
      </c>
      <c r="E18" s="262" t="s">
        <v>120</v>
      </c>
      <c r="F18" s="260">
        <v>20</v>
      </c>
      <c r="G18" s="284">
        <v>279</v>
      </c>
      <c r="H18" s="283">
        <v>151</v>
      </c>
      <c r="I18" s="262">
        <v>128</v>
      </c>
      <c r="J18" s="285">
        <v>28</v>
      </c>
      <c r="K18" s="283">
        <v>1</v>
      </c>
      <c r="L18" s="283">
        <v>27</v>
      </c>
      <c r="M18" s="283" t="s">
        <v>120</v>
      </c>
      <c r="N18" s="283" t="s">
        <v>120</v>
      </c>
      <c r="O18" s="263" t="s">
        <v>120</v>
      </c>
      <c r="P18" s="284" t="s">
        <v>120</v>
      </c>
      <c r="Q18" s="283" t="s">
        <v>120</v>
      </c>
      <c r="R18" s="262" t="s">
        <v>120</v>
      </c>
      <c r="S18" s="285">
        <v>91</v>
      </c>
      <c r="T18" s="283">
        <v>40</v>
      </c>
      <c r="U18" s="283">
        <v>51</v>
      </c>
      <c r="V18" s="386">
        <v>26.2</v>
      </c>
    </row>
    <row r="19" spans="2:22" s="67" customFormat="1" ht="14.1" hidden="1" customHeight="1">
      <c r="B19" s="260" t="s">
        <v>122</v>
      </c>
      <c r="C19" s="284">
        <v>3</v>
      </c>
      <c r="D19" s="283">
        <v>3</v>
      </c>
      <c r="E19" s="262" t="s">
        <v>120</v>
      </c>
      <c r="F19" s="260">
        <v>8</v>
      </c>
      <c r="G19" s="284">
        <v>202</v>
      </c>
      <c r="H19" s="283">
        <v>107</v>
      </c>
      <c r="I19" s="262">
        <v>95</v>
      </c>
      <c r="J19" s="285">
        <v>9</v>
      </c>
      <c r="K19" s="283" t="s">
        <v>120</v>
      </c>
      <c r="L19" s="283">
        <v>9</v>
      </c>
      <c r="M19" s="283">
        <v>6</v>
      </c>
      <c r="N19" s="283">
        <v>4</v>
      </c>
      <c r="O19" s="263">
        <v>2</v>
      </c>
      <c r="P19" s="284">
        <v>4</v>
      </c>
      <c r="Q19" s="283" t="s">
        <v>120</v>
      </c>
      <c r="R19" s="262">
        <v>4</v>
      </c>
      <c r="S19" s="285">
        <v>232</v>
      </c>
      <c r="T19" s="283">
        <v>113</v>
      </c>
      <c r="U19" s="283">
        <v>119</v>
      </c>
      <c r="V19" s="386">
        <v>88.2</v>
      </c>
    </row>
    <row r="20" spans="2:22" s="67" customFormat="1" ht="14.1" hidden="1" customHeight="1">
      <c r="B20" s="265" t="s">
        <v>123</v>
      </c>
      <c r="C20" s="288">
        <v>4</v>
      </c>
      <c r="D20" s="287">
        <v>4</v>
      </c>
      <c r="E20" s="267" t="s">
        <v>120</v>
      </c>
      <c r="F20" s="265">
        <v>3</v>
      </c>
      <c r="G20" s="288">
        <v>49</v>
      </c>
      <c r="H20" s="287">
        <v>26</v>
      </c>
      <c r="I20" s="267">
        <v>23</v>
      </c>
      <c r="J20" s="289">
        <v>3</v>
      </c>
      <c r="K20" s="287" t="s">
        <v>120</v>
      </c>
      <c r="L20" s="287">
        <v>3</v>
      </c>
      <c r="M20" s="287">
        <v>6</v>
      </c>
      <c r="N20" s="287">
        <v>4</v>
      </c>
      <c r="O20" s="268">
        <v>2</v>
      </c>
      <c r="P20" s="288">
        <v>1</v>
      </c>
      <c r="Q20" s="287" t="s">
        <v>120</v>
      </c>
      <c r="R20" s="267">
        <v>1</v>
      </c>
      <c r="S20" s="289">
        <v>75</v>
      </c>
      <c r="T20" s="287">
        <v>37</v>
      </c>
      <c r="U20" s="287">
        <v>38</v>
      </c>
      <c r="V20" s="387">
        <v>42.9</v>
      </c>
    </row>
    <row r="21" spans="2:22" s="67" customFormat="1" ht="15" customHeight="1">
      <c r="B21" s="129" t="s">
        <v>324</v>
      </c>
      <c r="C21" s="388">
        <v>20</v>
      </c>
      <c r="D21" s="193">
        <v>20</v>
      </c>
      <c r="E21" s="272" t="s">
        <v>74</v>
      </c>
      <c r="F21" s="389">
        <v>42</v>
      </c>
      <c r="G21" s="390">
        <v>709</v>
      </c>
      <c r="H21" s="193">
        <v>373</v>
      </c>
      <c r="I21" s="208">
        <v>336</v>
      </c>
      <c r="J21" s="390">
        <v>55</v>
      </c>
      <c r="K21" s="193">
        <v>1</v>
      </c>
      <c r="L21" s="193">
        <v>54</v>
      </c>
      <c r="M21" s="193">
        <v>26</v>
      </c>
      <c r="N21" s="193">
        <v>19</v>
      </c>
      <c r="O21" s="208">
        <v>7</v>
      </c>
      <c r="P21" s="390">
        <v>4</v>
      </c>
      <c r="Q21" s="193" t="s">
        <v>74</v>
      </c>
      <c r="R21" s="208">
        <v>4</v>
      </c>
      <c r="S21" s="390">
        <v>511</v>
      </c>
      <c r="T21" s="193">
        <v>265</v>
      </c>
      <c r="U21" s="193">
        <v>246</v>
      </c>
      <c r="V21" s="391">
        <v>52.843846949327819</v>
      </c>
    </row>
    <row r="22" spans="2:22" s="67" customFormat="1" ht="15" customHeight="1">
      <c r="B22" s="129" t="s">
        <v>325</v>
      </c>
      <c r="C22" s="388">
        <v>20</v>
      </c>
      <c r="D22" s="193">
        <v>20</v>
      </c>
      <c r="E22" s="272" t="s">
        <v>74</v>
      </c>
      <c r="F22" s="389">
        <v>40</v>
      </c>
      <c r="G22" s="390">
        <v>582</v>
      </c>
      <c r="H22" s="193">
        <v>317</v>
      </c>
      <c r="I22" s="208">
        <v>265</v>
      </c>
      <c r="J22" s="390">
        <v>51</v>
      </c>
      <c r="K22" s="193">
        <v>1</v>
      </c>
      <c r="L22" s="193">
        <v>50</v>
      </c>
      <c r="M22" s="193">
        <v>26</v>
      </c>
      <c r="N22" s="193">
        <v>17</v>
      </c>
      <c r="O22" s="208">
        <v>9</v>
      </c>
      <c r="P22" s="390">
        <v>3</v>
      </c>
      <c r="Q22" s="193" t="s">
        <v>74</v>
      </c>
      <c r="R22" s="208">
        <v>3</v>
      </c>
      <c r="S22" s="390">
        <v>527</v>
      </c>
      <c r="T22" s="193">
        <v>269</v>
      </c>
      <c r="U22" s="193">
        <v>258</v>
      </c>
      <c r="V22" s="391">
        <v>50.095057034220538</v>
      </c>
    </row>
    <row r="23" spans="2:22" s="59" customFormat="1" ht="15" customHeight="1">
      <c r="B23" s="81" t="s">
        <v>326</v>
      </c>
      <c r="C23" s="383">
        <f>C24+C30+C38+C43</f>
        <v>20</v>
      </c>
      <c r="D23" s="282">
        <f t="shared" ref="D23:U23" si="3">D24+D30+D38+D43</f>
        <v>20</v>
      </c>
      <c r="E23" s="256">
        <f t="shared" si="3"/>
        <v>0</v>
      </c>
      <c r="F23" s="384">
        <f t="shared" si="3"/>
        <v>42</v>
      </c>
      <c r="G23" s="296">
        <f t="shared" si="3"/>
        <v>587</v>
      </c>
      <c r="H23" s="282">
        <f t="shared" si="3"/>
        <v>291</v>
      </c>
      <c r="I23" s="257">
        <f t="shared" si="3"/>
        <v>296</v>
      </c>
      <c r="J23" s="296">
        <f t="shared" si="3"/>
        <v>56</v>
      </c>
      <c r="K23" s="282">
        <f t="shared" si="3"/>
        <v>1</v>
      </c>
      <c r="L23" s="282">
        <f t="shared" si="3"/>
        <v>55</v>
      </c>
      <c r="M23" s="282">
        <f t="shared" si="3"/>
        <v>28</v>
      </c>
      <c r="N23" s="282">
        <f t="shared" si="3"/>
        <v>16</v>
      </c>
      <c r="O23" s="257">
        <f t="shared" si="3"/>
        <v>12</v>
      </c>
      <c r="P23" s="296">
        <f t="shared" si="3"/>
        <v>0</v>
      </c>
      <c r="Q23" s="282">
        <f t="shared" si="3"/>
        <v>0</v>
      </c>
      <c r="R23" s="257">
        <f t="shared" si="3"/>
        <v>0</v>
      </c>
      <c r="S23" s="296">
        <f t="shared" si="3"/>
        <v>416</v>
      </c>
      <c r="T23" s="282">
        <f t="shared" si="3"/>
        <v>234</v>
      </c>
      <c r="U23" s="282">
        <f t="shared" si="3"/>
        <v>182</v>
      </c>
      <c r="V23" s="385">
        <v>47.2</v>
      </c>
    </row>
    <row r="24" spans="2:22" s="59" customFormat="1" ht="14.1" customHeight="1">
      <c r="B24" s="260" t="s">
        <v>119</v>
      </c>
      <c r="C24" s="261">
        <f t="shared" ref="C24:C47" si="4">IF(SUM(D24:E24)=0,"-",SUM(D24:E24))</f>
        <v>5</v>
      </c>
      <c r="D24" s="283">
        <f t="shared" ref="D24:U24" si="5">SUM(D25:D29)</f>
        <v>5</v>
      </c>
      <c r="E24" s="284">
        <f t="shared" si="5"/>
        <v>0</v>
      </c>
      <c r="F24" s="285">
        <f t="shared" si="5"/>
        <v>10</v>
      </c>
      <c r="G24" s="261">
        <f>IF(SUM(H24:I24)=0,"-",SUM(H24:I24))</f>
        <v>135</v>
      </c>
      <c r="H24" s="283">
        <f t="shared" si="5"/>
        <v>66</v>
      </c>
      <c r="I24" s="284">
        <f t="shared" si="5"/>
        <v>69</v>
      </c>
      <c r="J24" s="261">
        <f t="shared" ref="J24:J47" si="6">IF(SUM(K24:L24)=0,"-",SUM(K24:L24))</f>
        <v>7</v>
      </c>
      <c r="K24" s="283">
        <f t="shared" si="5"/>
        <v>0</v>
      </c>
      <c r="L24" s="283">
        <f t="shared" si="5"/>
        <v>7</v>
      </c>
      <c r="M24" s="283">
        <f t="shared" ref="M24:M47" si="7">IF(SUM(N24:O24)=0,"-",SUM(N24:O24))</f>
        <v>11</v>
      </c>
      <c r="N24" s="283">
        <f t="shared" si="5"/>
        <v>8</v>
      </c>
      <c r="O24" s="284">
        <f t="shared" si="5"/>
        <v>3</v>
      </c>
      <c r="P24" s="261">
        <f t="shared" si="5"/>
        <v>0</v>
      </c>
      <c r="Q24" s="283">
        <f t="shared" si="5"/>
        <v>0</v>
      </c>
      <c r="R24" s="284">
        <f t="shared" si="5"/>
        <v>0</v>
      </c>
      <c r="S24" s="261">
        <f t="shared" si="5"/>
        <v>119</v>
      </c>
      <c r="T24" s="283">
        <f t="shared" si="5"/>
        <v>63</v>
      </c>
      <c r="U24" s="283">
        <f t="shared" si="5"/>
        <v>56</v>
      </c>
      <c r="V24" s="286" t="s">
        <v>120</v>
      </c>
    </row>
    <row r="25" spans="2:22" s="59" customFormat="1" ht="14.1" hidden="1" customHeight="1">
      <c r="B25" s="260" t="s">
        <v>218</v>
      </c>
      <c r="C25" s="261">
        <f t="shared" si="4"/>
        <v>1</v>
      </c>
      <c r="D25" s="283">
        <v>1</v>
      </c>
      <c r="E25" s="264">
        <v>0</v>
      </c>
      <c r="F25" s="260">
        <v>2</v>
      </c>
      <c r="G25" s="261">
        <f t="shared" ref="G25:G47" si="8">IF(SUM(H25:I25)=0,"-",SUM(H25:I25))</f>
        <v>34</v>
      </c>
      <c r="H25" s="283">
        <v>19</v>
      </c>
      <c r="I25" s="286">
        <v>15</v>
      </c>
      <c r="J25" s="261">
        <f t="shared" si="6"/>
        <v>2</v>
      </c>
      <c r="K25" s="283">
        <v>0</v>
      </c>
      <c r="L25" s="283">
        <v>2</v>
      </c>
      <c r="M25" s="283">
        <f t="shared" si="7"/>
        <v>2</v>
      </c>
      <c r="N25" s="283">
        <v>2</v>
      </c>
      <c r="O25" s="286">
        <v>0</v>
      </c>
      <c r="P25" s="261" t="str">
        <f t="shared" ref="P25:P47" si="9">IF(SUM(Q25:R25)=0,"-",SUM(Q25:R25))</f>
        <v>-</v>
      </c>
      <c r="Q25" s="283">
        <v>0</v>
      </c>
      <c r="R25" s="286">
        <v>0</v>
      </c>
      <c r="S25" s="261">
        <f t="shared" ref="S25:S47" si="10">IF(SUM(T25:U25)=0,"-",SUM(T25:U25))</f>
        <v>40</v>
      </c>
      <c r="T25" s="283">
        <v>22</v>
      </c>
      <c r="U25" s="283">
        <v>18</v>
      </c>
      <c r="V25" s="392" t="s">
        <v>120</v>
      </c>
    </row>
    <row r="26" spans="2:22" s="59" customFormat="1" ht="14.1" hidden="1" customHeight="1">
      <c r="B26" s="260" t="s">
        <v>219</v>
      </c>
      <c r="C26" s="261">
        <f t="shared" si="4"/>
        <v>1</v>
      </c>
      <c r="D26" s="283">
        <v>1</v>
      </c>
      <c r="E26" s="264">
        <v>0</v>
      </c>
      <c r="F26" s="260">
        <v>1</v>
      </c>
      <c r="G26" s="261">
        <f t="shared" si="8"/>
        <v>22</v>
      </c>
      <c r="H26" s="283">
        <v>7</v>
      </c>
      <c r="I26" s="286">
        <v>15</v>
      </c>
      <c r="J26" s="261">
        <f t="shared" si="6"/>
        <v>1</v>
      </c>
      <c r="K26" s="283">
        <v>0</v>
      </c>
      <c r="L26" s="283">
        <v>1</v>
      </c>
      <c r="M26" s="283">
        <f t="shared" si="7"/>
        <v>2</v>
      </c>
      <c r="N26" s="283">
        <v>1</v>
      </c>
      <c r="O26" s="286">
        <v>1</v>
      </c>
      <c r="P26" s="261" t="str">
        <f t="shared" si="9"/>
        <v>-</v>
      </c>
      <c r="Q26" s="283">
        <v>0</v>
      </c>
      <c r="R26" s="286">
        <v>0</v>
      </c>
      <c r="S26" s="261">
        <f t="shared" si="10"/>
        <v>14</v>
      </c>
      <c r="T26" s="283">
        <v>9</v>
      </c>
      <c r="U26" s="283">
        <v>5</v>
      </c>
      <c r="V26" s="392" t="s">
        <v>120</v>
      </c>
    </row>
    <row r="27" spans="2:22" s="59" customFormat="1" ht="14.1" hidden="1" customHeight="1">
      <c r="B27" s="260" t="s">
        <v>220</v>
      </c>
      <c r="C27" s="261">
        <f t="shared" si="4"/>
        <v>1</v>
      </c>
      <c r="D27" s="283">
        <v>1</v>
      </c>
      <c r="E27" s="264">
        <v>0</v>
      </c>
      <c r="F27" s="260">
        <v>3</v>
      </c>
      <c r="G27" s="261">
        <f t="shared" si="8"/>
        <v>22</v>
      </c>
      <c r="H27" s="283">
        <v>13</v>
      </c>
      <c r="I27" s="286">
        <v>9</v>
      </c>
      <c r="J27" s="261">
        <f t="shared" si="6"/>
        <v>1</v>
      </c>
      <c r="K27" s="283">
        <v>0</v>
      </c>
      <c r="L27" s="283">
        <v>1</v>
      </c>
      <c r="M27" s="283">
        <f t="shared" si="7"/>
        <v>2</v>
      </c>
      <c r="N27" s="283">
        <v>2</v>
      </c>
      <c r="O27" s="286">
        <v>0</v>
      </c>
      <c r="P27" s="261" t="str">
        <f t="shared" si="9"/>
        <v>-</v>
      </c>
      <c r="Q27" s="283">
        <v>0</v>
      </c>
      <c r="R27" s="286">
        <v>0</v>
      </c>
      <c r="S27" s="261">
        <f t="shared" si="10"/>
        <v>21</v>
      </c>
      <c r="T27" s="283">
        <v>12</v>
      </c>
      <c r="U27" s="283">
        <v>9</v>
      </c>
      <c r="V27" s="392" t="s">
        <v>120</v>
      </c>
    </row>
    <row r="28" spans="2:22" s="59" customFormat="1" ht="14.1" hidden="1" customHeight="1">
      <c r="B28" s="260" t="s">
        <v>221</v>
      </c>
      <c r="C28" s="261">
        <f t="shared" si="4"/>
        <v>1</v>
      </c>
      <c r="D28" s="283">
        <v>1</v>
      </c>
      <c r="E28" s="264">
        <v>0</v>
      </c>
      <c r="F28" s="260">
        <v>2</v>
      </c>
      <c r="G28" s="261">
        <f t="shared" si="8"/>
        <v>31</v>
      </c>
      <c r="H28" s="283">
        <v>15</v>
      </c>
      <c r="I28" s="286">
        <v>16</v>
      </c>
      <c r="J28" s="261">
        <f t="shared" si="6"/>
        <v>2</v>
      </c>
      <c r="K28" s="283">
        <v>0</v>
      </c>
      <c r="L28" s="283">
        <v>2</v>
      </c>
      <c r="M28" s="283">
        <f t="shared" si="7"/>
        <v>2</v>
      </c>
      <c r="N28" s="283">
        <v>1</v>
      </c>
      <c r="O28" s="286">
        <v>1</v>
      </c>
      <c r="P28" s="261" t="str">
        <f t="shared" si="9"/>
        <v>-</v>
      </c>
      <c r="Q28" s="283">
        <v>0</v>
      </c>
      <c r="R28" s="286">
        <v>0</v>
      </c>
      <c r="S28" s="261">
        <f t="shared" si="10"/>
        <v>23</v>
      </c>
      <c r="T28" s="283">
        <v>9</v>
      </c>
      <c r="U28" s="283">
        <v>14</v>
      </c>
      <c r="V28" s="392" t="s">
        <v>327</v>
      </c>
    </row>
    <row r="29" spans="2:22" s="59" customFormat="1" ht="14.1" hidden="1" customHeight="1">
      <c r="B29" s="260" t="s">
        <v>222</v>
      </c>
      <c r="C29" s="261">
        <f t="shared" si="4"/>
        <v>1</v>
      </c>
      <c r="D29" s="283">
        <v>1</v>
      </c>
      <c r="E29" s="264">
        <v>0</v>
      </c>
      <c r="F29" s="260">
        <v>2</v>
      </c>
      <c r="G29" s="261">
        <f t="shared" si="8"/>
        <v>26</v>
      </c>
      <c r="H29" s="283">
        <v>12</v>
      </c>
      <c r="I29" s="286">
        <v>14</v>
      </c>
      <c r="J29" s="261">
        <f t="shared" si="6"/>
        <v>1</v>
      </c>
      <c r="K29" s="283">
        <v>0</v>
      </c>
      <c r="L29" s="283">
        <v>1</v>
      </c>
      <c r="M29" s="283">
        <f t="shared" si="7"/>
        <v>3</v>
      </c>
      <c r="N29" s="283">
        <v>2</v>
      </c>
      <c r="O29" s="286">
        <v>1</v>
      </c>
      <c r="P29" s="261" t="str">
        <f t="shared" si="9"/>
        <v>-</v>
      </c>
      <c r="Q29" s="283">
        <v>0</v>
      </c>
      <c r="R29" s="286">
        <v>0</v>
      </c>
      <c r="S29" s="261">
        <f t="shared" si="10"/>
        <v>21</v>
      </c>
      <c r="T29" s="283">
        <v>11</v>
      </c>
      <c r="U29" s="283">
        <v>10</v>
      </c>
      <c r="V29" s="392" t="s">
        <v>327</v>
      </c>
    </row>
    <row r="30" spans="2:22" s="59" customFormat="1" ht="14.1" customHeight="1">
      <c r="B30" s="260" t="s">
        <v>223</v>
      </c>
      <c r="C30" s="261">
        <f>SUM(C31:C37)</f>
        <v>7</v>
      </c>
      <c r="D30" s="283">
        <f t="shared" ref="D30:U30" si="11">SUM(D31:D37)</f>
        <v>7</v>
      </c>
      <c r="E30" s="284">
        <f t="shared" si="11"/>
        <v>0</v>
      </c>
      <c r="F30" s="285">
        <f t="shared" si="11"/>
        <v>19</v>
      </c>
      <c r="G30" s="261">
        <f t="shared" si="11"/>
        <v>210</v>
      </c>
      <c r="H30" s="283">
        <f t="shared" si="11"/>
        <v>105</v>
      </c>
      <c r="I30" s="284">
        <f t="shared" si="11"/>
        <v>105</v>
      </c>
      <c r="J30" s="261">
        <f t="shared" si="11"/>
        <v>33</v>
      </c>
      <c r="K30" s="283">
        <f t="shared" si="11"/>
        <v>1</v>
      </c>
      <c r="L30" s="283">
        <f t="shared" si="11"/>
        <v>32</v>
      </c>
      <c r="M30" s="283">
        <f t="shared" si="11"/>
        <v>0</v>
      </c>
      <c r="N30" s="283">
        <f t="shared" si="11"/>
        <v>0</v>
      </c>
      <c r="O30" s="284">
        <f t="shared" si="11"/>
        <v>0</v>
      </c>
      <c r="P30" s="261">
        <f t="shared" si="11"/>
        <v>0</v>
      </c>
      <c r="Q30" s="283">
        <f t="shared" si="11"/>
        <v>0</v>
      </c>
      <c r="R30" s="284">
        <f t="shared" si="11"/>
        <v>0</v>
      </c>
      <c r="S30" s="261">
        <f t="shared" si="11"/>
        <v>84</v>
      </c>
      <c r="T30" s="283">
        <f t="shared" si="11"/>
        <v>50</v>
      </c>
      <c r="U30" s="283">
        <f t="shared" si="11"/>
        <v>34</v>
      </c>
      <c r="V30" s="286" t="s">
        <v>327</v>
      </c>
    </row>
    <row r="31" spans="2:22" s="59" customFormat="1" ht="14.1" hidden="1" customHeight="1">
      <c r="B31" s="260" t="s">
        <v>224</v>
      </c>
      <c r="C31" s="261">
        <f t="shared" si="4"/>
        <v>1</v>
      </c>
      <c r="D31" s="283">
        <v>1</v>
      </c>
      <c r="E31" s="264">
        <v>0</v>
      </c>
      <c r="F31" s="260">
        <v>3</v>
      </c>
      <c r="G31" s="261">
        <f t="shared" si="8"/>
        <v>21</v>
      </c>
      <c r="H31" s="283">
        <v>10</v>
      </c>
      <c r="I31" s="286">
        <v>11</v>
      </c>
      <c r="J31" s="261">
        <f t="shared" si="6"/>
        <v>4</v>
      </c>
      <c r="K31" s="283">
        <v>0</v>
      </c>
      <c r="L31" s="283">
        <v>4</v>
      </c>
      <c r="M31" s="393" t="str">
        <f>IF(SUM(N31:O31)=0,"-",SUM(N31:O31))</f>
        <v>-</v>
      </c>
      <c r="N31" s="283">
        <v>0</v>
      </c>
      <c r="O31" s="286">
        <v>0</v>
      </c>
      <c r="P31" s="261" t="str">
        <f t="shared" si="9"/>
        <v>-</v>
      </c>
      <c r="Q31" s="283">
        <v>0</v>
      </c>
      <c r="R31" s="286">
        <v>0</v>
      </c>
      <c r="S31" s="261">
        <f t="shared" si="10"/>
        <v>15</v>
      </c>
      <c r="T31" s="283">
        <v>8</v>
      </c>
      <c r="U31" s="283">
        <v>7</v>
      </c>
      <c r="V31" s="392" t="s">
        <v>120</v>
      </c>
    </row>
    <row r="32" spans="2:22" s="59" customFormat="1" ht="14.1" hidden="1" customHeight="1">
      <c r="B32" s="260" t="s">
        <v>225</v>
      </c>
      <c r="C32" s="261">
        <f t="shared" si="4"/>
        <v>1</v>
      </c>
      <c r="D32" s="283">
        <v>1</v>
      </c>
      <c r="E32" s="264">
        <v>0</v>
      </c>
      <c r="F32" s="260">
        <v>3</v>
      </c>
      <c r="G32" s="261">
        <f t="shared" si="8"/>
        <v>31</v>
      </c>
      <c r="H32" s="283">
        <v>14</v>
      </c>
      <c r="I32" s="286">
        <v>17</v>
      </c>
      <c r="J32" s="261">
        <f t="shared" si="6"/>
        <v>5</v>
      </c>
      <c r="K32" s="283">
        <v>0</v>
      </c>
      <c r="L32" s="283">
        <v>5</v>
      </c>
      <c r="M32" s="283" t="str">
        <f t="shared" si="7"/>
        <v>-</v>
      </c>
      <c r="N32" s="283">
        <v>0</v>
      </c>
      <c r="O32" s="286">
        <v>0</v>
      </c>
      <c r="P32" s="261" t="str">
        <f t="shared" si="9"/>
        <v>-</v>
      </c>
      <c r="Q32" s="283">
        <v>0</v>
      </c>
      <c r="R32" s="286">
        <v>0</v>
      </c>
      <c r="S32" s="261">
        <f t="shared" si="10"/>
        <v>9</v>
      </c>
      <c r="T32" s="283">
        <v>4</v>
      </c>
      <c r="U32" s="283">
        <v>5</v>
      </c>
      <c r="V32" s="392" t="s">
        <v>120</v>
      </c>
    </row>
    <row r="33" spans="2:22" s="59" customFormat="1" ht="14.1" hidden="1" customHeight="1">
      <c r="B33" s="260" t="s">
        <v>226</v>
      </c>
      <c r="C33" s="261">
        <f t="shared" si="4"/>
        <v>1</v>
      </c>
      <c r="D33" s="283">
        <v>1</v>
      </c>
      <c r="E33" s="264">
        <v>0</v>
      </c>
      <c r="F33" s="260">
        <v>4</v>
      </c>
      <c r="G33" s="261">
        <f t="shared" si="8"/>
        <v>60</v>
      </c>
      <c r="H33" s="283">
        <v>28</v>
      </c>
      <c r="I33" s="286">
        <v>32</v>
      </c>
      <c r="J33" s="261">
        <f t="shared" si="6"/>
        <v>9</v>
      </c>
      <c r="K33" s="283">
        <v>0</v>
      </c>
      <c r="L33" s="283">
        <v>9</v>
      </c>
      <c r="M33" s="283" t="str">
        <f t="shared" si="7"/>
        <v>-</v>
      </c>
      <c r="N33" s="283">
        <v>0</v>
      </c>
      <c r="O33" s="286">
        <v>0</v>
      </c>
      <c r="P33" s="261" t="str">
        <f t="shared" si="9"/>
        <v>-</v>
      </c>
      <c r="Q33" s="283">
        <v>0</v>
      </c>
      <c r="R33" s="286">
        <v>0</v>
      </c>
      <c r="S33" s="261">
        <f t="shared" si="10"/>
        <v>21</v>
      </c>
      <c r="T33" s="283">
        <v>14</v>
      </c>
      <c r="U33" s="283">
        <v>7</v>
      </c>
      <c r="V33" s="392" t="s">
        <v>120</v>
      </c>
    </row>
    <row r="34" spans="2:22" s="59" customFormat="1" ht="14.1" hidden="1" customHeight="1">
      <c r="B34" s="260" t="s">
        <v>227</v>
      </c>
      <c r="C34" s="261">
        <f t="shared" si="4"/>
        <v>1</v>
      </c>
      <c r="D34" s="283">
        <v>1</v>
      </c>
      <c r="E34" s="264">
        <v>0</v>
      </c>
      <c r="F34" s="260">
        <v>3</v>
      </c>
      <c r="G34" s="261">
        <f t="shared" si="8"/>
        <v>9</v>
      </c>
      <c r="H34" s="283">
        <v>6</v>
      </c>
      <c r="I34" s="286">
        <v>3</v>
      </c>
      <c r="J34" s="261">
        <f t="shared" si="6"/>
        <v>2</v>
      </c>
      <c r="K34" s="283">
        <v>0</v>
      </c>
      <c r="L34" s="283">
        <v>2</v>
      </c>
      <c r="M34" s="283" t="str">
        <f t="shared" si="7"/>
        <v>-</v>
      </c>
      <c r="N34" s="283">
        <v>0</v>
      </c>
      <c r="O34" s="286">
        <v>0</v>
      </c>
      <c r="P34" s="261" t="str">
        <f t="shared" si="9"/>
        <v>-</v>
      </c>
      <c r="Q34" s="283">
        <v>0</v>
      </c>
      <c r="R34" s="286">
        <v>0</v>
      </c>
      <c r="S34" s="261" t="str">
        <f t="shared" si="10"/>
        <v>-</v>
      </c>
      <c r="T34" s="283">
        <v>0</v>
      </c>
      <c r="U34" s="283">
        <v>0</v>
      </c>
      <c r="V34" s="392" t="s">
        <v>120</v>
      </c>
    </row>
    <row r="35" spans="2:22" s="59" customFormat="1" ht="14.1" hidden="1" customHeight="1">
      <c r="B35" s="260" t="s">
        <v>228</v>
      </c>
      <c r="C35" s="261">
        <f t="shared" si="4"/>
        <v>1</v>
      </c>
      <c r="D35" s="283">
        <v>1</v>
      </c>
      <c r="E35" s="264">
        <v>0</v>
      </c>
      <c r="F35" s="260">
        <v>3</v>
      </c>
      <c r="G35" s="261">
        <f t="shared" si="8"/>
        <v>56</v>
      </c>
      <c r="H35" s="283">
        <v>34</v>
      </c>
      <c r="I35" s="286">
        <v>22</v>
      </c>
      <c r="J35" s="261">
        <f t="shared" si="6"/>
        <v>7</v>
      </c>
      <c r="K35" s="283">
        <v>0</v>
      </c>
      <c r="L35" s="283">
        <v>7</v>
      </c>
      <c r="M35" s="283" t="str">
        <f t="shared" si="7"/>
        <v>-</v>
      </c>
      <c r="N35" s="283">
        <v>0</v>
      </c>
      <c r="O35" s="286">
        <v>0</v>
      </c>
      <c r="P35" s="261" t="str">
        <f t="shared" si="9"/>
        <v>-</v>
      </c>
      <c r="Q35" s="283">
        <v>0</v>
      </c>
      <c r="R35" s="286">
        <v>0</v>
      </c>
      <c r="S35" s="261">
        <f t="shared" si="10"/>
        <v>20</v>
      </c>
      <c r="T35" s="283">
        <v>14</v>
      </c>
      <c r="U35" s="283">
        <v>6</v>
      </c>
      <c r="V35" s="392" t="s">
        <v>328</v>
      </c>
    </row>
    <row r="36" spans="2:22" s="59" customFormat="1" ht="14.1" hidden="1" customHeight="1">
      <c r="B36" s="260" t="s">
        <v>229</v>
      </c>
      <c r="C36" s="261">
        <f t="shared" si="4"/>
        <v>1</v>
      </c>
      <c r="D36" s="283">
        <v>1</v>
      </c>
      <c r="E36" s="264">
        <v>0</v>
      </c>
      <c r="F36" s="260">
        <v>0</v>
      </c>
      <c r="G36" s="394" t="str">
        <f>IF(SUM(H36:I36)=0,"-",SUM(H36:I36))</f>
        <v>-</v>
      </c>
      <c r="H36" s="283">
        <v>0</v>
      </c>
      <c r="I36" s="286">
        <v>0</v>
      </c>
      <c r="J36" s="261" t="str">
        <f t="shared" si="6"/>
        <v>-</v>
      </c>
      <c r="K36" s="283">
        <v>0</v>
      </c>
      <c r="L36" s="283">
        <v>0</v>
      </c>
      <c r="M36" s="283" t="str">
        <f t="shared" si="7"/>
        <v>-</v>
      </c>
      <c r="N36" s="283">
        <v>0</v>
      </c>
      <c r="O36" s="286">
        <v>0</v>
      </c>
      <c r="P36" s="261" t="str">
        <f t="shared" si="9"/>
        <v>-</v>
      </c>
      <c r="Q36" s="283">
        <v>0</v>
      </c>
      <c r="R36" s="286">
        <v>0</v>
      </c>
      <c r="S36" s="261" t="str">
        <f t="shared" si="10"/>
        <v>-</v>
      </c>
      <c r="T36" s="283">
        <v>0</v>
      </c>
      <c r="U36" s="283">
        <v>0</v>
      </c>
      <c r="V36" s="392" t="s">
        <v>328</v>
      </c>
    </row>
    <row r="37" spans="2:22" s="59" customFormat="1" ht="14.1" hidden="1" customHeight="1">
      <c r="B37" s="260" t="s">
        <v>329</v>
      </c>
      <c r="C37" s="261">
        <f t="shared" si="4"/>
        <v>1</v>
      </c>
      <c r="D37" s="283">
        <v>1</v>
      </c>
      <c r="E37" s="264">
        <v>0</v>
      </c>
      <c r="F37" s="260">
        <v>3</v>
      </c>
      <c r="G37" s="261">
        <f t="shared" si="8"/>
        <v>33</v>
      </c>
      <c r="H37" s="283">
        <v>13</v>
      </c>
      <c r="I37" s="286">
        <v>20</v>
      </c>
      <c r="J37" s="261">
        <f t="shared" si="6"/>
        <v>6</v>
      </c>
      <c r="K37" s="283">
        <v>1</v>
      </c>
      <c r="L37" s="283">
        <v>5</v>
      </c>
      <c r="M37" s="283" t="str">
        <f t="shared" si="7"/>
        <v>-</v>
      </c>
      <c r="N37" s="283">
        <v>0</v>
      </c>
      <c r="O37" s="286">
        <v>0</v>
      </c>
      <c r="P37" s="261" t="str">
        <f t="shared" si="9"/>
        <v>-</v>
      </c>
      <c r="Q37" s="283">
        <v>0</v>
      </c>
      <c r="R37" s="286">
        <v>0</v>
      </c>
      <c r="S37" s="261">
        <f t="shared" si="10"/>
        <v>19</v>
      </c>
      <c r="T37" s="283">
        <v>10</v>
      </c>
      <c r="U37" s="283">
        <v>9</v>
      </c>
      <c r="V37" s="392" t="s">
        <v>330</v>
      </c>
    </row>
    <row r="38" spans="2:22" s="59" customFormat="1" ht="14.1" customHeight="1">
      <c r="B38" s="260" t="s">
        <v>331</v>
      </c>
      <c r="C38" s="261">
        <f>SUM(C39:C42)</f>
        <v>4</v>
      </c>
      <c r="D38" s="283">
        <f t="shared" ref="D38:U38" si="12">SUM(D39:D42)</f>
        <v>4</v>
      </c>
      <c r="E38" s="284">
        <f t="shared" si="12"/>
        <v>0</v>
      </c>
      <c r="F38" s="285">
        <f t="shared" si="12"/>
        <v>10</v>
      </c>
      <c r="G38" s="261">
        <f t="shared" si="12"/>
        <v>193</v>
      </c>
      <c r="H38" s="283">
        <f t="shared" si="12"/>
        <v>95</v>
      </c>
      <c r="I38" s="284">
        <f t="shared" si="12"/>
        <v>98</v>
      </c>
      <c r="J38" s="261">
        <f t="shared" si="12"/>
        <v>13</v>
      </c>
      <c r="K38" s="283">
        <f t="shared" si="12"/>
        <v>0</v>
      </c>
      <c r="L38" s="283">
        <f t="shared" si="12"/>
        <v>13</v>
      </c>
      <c r="M38" s="283">
        <f t="shared" si="12"/>
        <v>10</v>
      </c>
      <c r="N38" s="283">
        <f t="shared" si="12"/>
        <v>4</v>
      </c>
      <c r="O38" s="284">
        <f t="shared" si="12"/>
        <v>6</v>
      </c>
      <c r="P38" s="261">
        <f t="shared" si="12"/>
        <v>0</v>
      </c>
      <c r="Q38" s="283">
        <f t="shared" si="12"/>
        <v>0</v>
      </c>
      <c r="R38" s="284">
        <f t="shared" si="12"/>
        <v>0</v>
      </c>
      <c r="S38" s="261">
        <f t="shared" si="12"/>
        <v>163</v>
      </c>
      <c r="T38" s="283">
        <f t="shared" si="12"/>
        <v>98</v>
      </c>
      <c r="U38" s="283">
        <f t="shared" si="12"/>
        <v>65</v>
      </c>
      <c r="V38" s="286" t="s">
        <v>330</v>
      </c>
    </row>
    <row r="39" spans="2:22" s="59" customFormat="1" ht="14.1" hidden="1" customHeight="1">
      <c r="B39" s="260" t="s">
        <v>230</v>
      </c>
      <c r="C39" s="261">
        <f t="shared" si="4"/>
        <v>1</v>
      </c>
      <c r="D39" s="283">
        <v>1</v>
      </c>
      <c r="E39" s="264">
        <v>0</v>
      </c>
      <c r="F39" s="260">
        <v>3</v>
      </c>
      <c r="G39" s="261">
        <f t="shared" si="8"/>
        <v>70</v>
      </c>
      <c r="H39" s="283">
        <v>29</v>
      </c>
      <c r="I39" s="286">
        <v>41</v>
      </c>
      <c r="J39" s="261">
        <f t="shared" si="6"/>
        <v>4</v>
      </c>
      <c r="K39" s="283">
        <v>0</v>
      </c>
      <c r="L39" s="283">
        <v>4</v>
      </c>
      <c r="M39" s="283">
        <f t="shared" si="7"/>
        <v>4</v>
      </c>
      <c r="N39" s="283">
        <v>2</v>
      </c>
      <c r="O39" s="286">
        <v>2</v>
      </c>
      <c r="P39" s="261" t="str">
        <f t="shared" si="9"/>
        <v>-</v>
      </c>
      <c r="Q39" s="283">
        <v>0</v>
      </c>
      <c r="R39" s="286">
        <v>0</v>
      </c>
      <c r="S39" s="261">
        <f t="shared" si="10"/>
        <v>60</v>
      </c>
      <c r="T39" s="283">
        <v>34</v>
      </c>
      <c r="U39" s="283">
        <v>26</v>
      </c>
      <c r="V39" s="392" t="s">
        <v>332</v>
      </c>
    </row>
    <row r="40" spans="2:22" s="59" customFormat="1" ht="14.1" hidden="1" customHeight="1">
      <c r="B40" s="260" t="s">
        <v>231</v>
      </c>
      <c r="C40" s="261">
        <f t="shared" si="4"/>
        <v>1</v>
      </c>
      <c r="D40" s="283">
        <v>1</v>
      </c>
      <c r="E40" s="264">
        <v>0</v>
      </c>
      <c r="F40" s="260">
        <v>2</v>
      </c>
      <c r="G40" s="261">
        <f t="shared" si="8"/>
        <v>32</v>
      </c>
      <c r="H40" s="283">
        <v>19</v>
      </c>
      <c r="I40" s="286">
        <v>13</v>
      </c>
      <c r="J40" s="261">
        <f t="shared" si="6"/>
        <v>3</v>
      </c>
      <c r="K40" s="283">
        <v>0</v>
      </c>
      <c r="L40" s="283">
        <v>3</v>
      </c>
      <c r="M40" s="283">
        <f t="shared" si="7"/>
        <v>2</v>
      </c>
      <c r="N40" s="283">
        <v>0</v>
      </c>
      <c r="O40" s="286">
        <v>2</v>
      </c>
      <c r="P40" s="261" t="str">
        <f t="shared" si="9"/>
        <v>-</v>
      </c>
      <c r="Q40" s="283">
        <v>0</v>
      </c>
      <c r="R40" s="286">
        <v>0</v>
      </c>
      <c r="S40" s="261">
        <f t="shared" si="10"/>
        <v>36</v>
      </c>
      <c r="T40" s="283">
        <v>25</v>
      </c>
      <c r="U40" s="283">
        <v>11</v>
      </c>
      <c r="V40" s="392" t="s">
        <v>332</v>
      </c>
    </row>
    <row r="41" spans="2:22" s="59" customFormat="1" ht="14.1" hidden="1" customHeight="1">
      <c r="B41" s="260" t="s">
        <v>232</v>
      </c>
      <c r="C41" s="261">
        <f t="shared" si="4"/>
        <v>1</v>
      </c>
      <c r="D41" s="283">
        <v>1</v>
      </c>
      <c r="E41" s="264">
        <v>0</v>
      </c>
      <c r="F41" s="260">
        <v>2</v>
      </c>
      <c r="G41" s="261">
        <f t="shared" si="8"/>
        <v>33</v>
      </c>
      <c r="H41" s="283">
        <v>14</v>
      </c>
      <c r="I41" s="286">
        <v>19</v>
      </c>
      <c r="J41" s="261">
        <f t="shared" si="6"/>
        <v>2</v>
      </c>
      <c r="K41" s="283">
        <v>0</v>
      </c>
      <c r="L41" s="283">
        <v>2</v>
      </c>
      <c r="M41" s="283">
        <f t="shared" si="7"/>
        <v>2</v>
      </c>
      <c r="N41" s="283">
        <v>1</v>
      </c>
      <c r="O41" s="286">
        <v>1</v>
      </c>
      <c r="P41" s="261" t="str">
        <f t="shared" si="9"/>
        <v>-</v>
      </c>
      <c r="Q41" s="283">
        <v>0</v>
      </c>
      <c r="R41" s="286">
        <v>0</v>
      </c>
      <c r="S41" s="261">
        <f t="shared" si="10"/>
        <v>31</v>
      </c>
      <c r="T41" s="283">
        <v>22</v>
      </c>
      <c r="U41" s="283">
        <v>9</v>
      </c>
      <c r="V41" s="392" t="s">
        <v>332</v>
      </c>
    </row>
    <row r="42" spans="2:22" s="59" customFormat="1" ht="14.1" hidden="1" customHeight="1">
      <c r="B42" s="260" t="s">
        <v>233</v>
      </c>
      <c r="C42" s="261">
        <f t="shared" si="4"/>
        <v>1</v>
      </c>
      <c r="D42" s="283">
        <v>1</v>
      </c>
      <c r="E42" s="264">
        <v>0</v>
      </c>
      <c r="F42" s="260">
        <v>3</v>
      </c>
      <c r="G42" s="261">
        <f t="shared" si="8"/>
        <v>58</v>
      </c>
      <c r="H42" s="283">
        <v>33</v>
      </c>
      <c r="I42" s="286">
        <v>25</v>
      </c>
      <c r="J42" s="261">
        <f t="shared" si="6"/>
        <v>4</v>
      </c>
      <c r="K42" s="283">
        <v>0</v>
      </c>
      <c r="L42" s="283">
        <v>4</v>
      </c>
      <c r="M42" s="283">
        <f t="shared" si="7"/>
        <v>2</v>
      </c>
      <c r="N42" s="283">
        <v>1</v>
      </c>
      <c r="O42" s="286">
        <v>1</v>
      </c>
      <c r="P42" s="261" t="str">
        <f t="shared" si="9"/>
        <v>-</v>
      </c>
      <c r="Q42" s="283">
        <v>0</v>
      </c>
      <c r="R42" s="286">
        <v>0</v>
      </c>
      <c r="S42" s="261">
        <f t="shared" si="10"/>
        <v>36</v>
      </c>
      <c r="T42" s="283">
        <v>17</v>
      </c>
      <c r="U42" s="283">
        <v>19</v>
      </c>
      <c r="V42" s="392" t="s">
        <v>332</v>
      </c>
    </row>
    <row r="43" spans="2:22" s="59" customFormat="1" ht="14.1" customHeight="1">
      <c r="B43" s="265" t="s">
        <v>234</v>
      </c>
      <c r="C43" s="266">
        <f>SUM(C44:C47)</f>
        <v>4</v>
      </c>
      <c r="D43" s="287">
        <f t="shared" ref="D43:U43" si="13">SUM(D44:D47)</f>
        <v>4</v>
      </c>
      <c r="E43" s="288">
        <f t="shared" si="13"/>
        <v>0</v>
      </c>
      <c r="F43" s="289">
        <f t="shared" si="13"/>
        <v>3</v>
      </c>
      <c r="G43" s="266">
        <f t="shared" si="13"/>
        <v>49</v>
      </c>
      <c r="H43" s="287">
        <f t="shared" si="13"/>
        <v>25</v>
      </c>
      <c r="I43" s="288">
        <f t="shared" si="13"/>
        <v>24</v>
      </c>
      <c r="J43" s="266">
        <f t="shared" si="13"/>
        <v>3</v>
      </c>
      <c r="K43" s="287">
        <f t="shared" si="13"/>
        <v>0</v>
      </c>
      <c r="L43" s="287">
        <f t="shared" si="13"/>
        <v>3</v>
      </c>
      <c r="M43" s="287">
        <f t="shared" si="13"/>
        <v>7</v>
      </c>
      <c r="N43" s="287">
        <f t="shared" si="13"/>
        <v>4</v>
      </c>
      <c r="O43" s="288">
        <f t="shared" si="13"/>
        <v>3</v>
      </c>
      <c r="P43" s="266">
        <f t="shared" si="13"/>
        <v>0</v>
      </c>
      <c r="Q43" s="287">
        <f t="shared" si="13"/>
        <v>0</v>
      </c>
      <c r="R43" s="288">
        <f t="shared" si="13"/>
        <v>0</v>
      </c>
      <c r="S43" s="266">
        <f t="shared" si="13"/>
        <v>50</v>
      </c>
      <c r="T43" s="287">
        <f t="shared" si="13"/>
        <v>23</v>
      </c>
      <c r="U43" s="287">
        <f t="shared" si="13"/>
        <v>27</v>
      </c>
      <c r="V43" s="292" t="s">
        <v>332</v>
      </c>
    </row>
    <row r="44" spans="2:22" s="59" customFormat="1" ht="15" hidden="1" customHeight="1">
      <c r="B44" s="290" t="s">
        <v>235</v>
      </c>
      <c r="C44" s="261">
        <f t="shared" si="4"/>
        <v>1</v>
      </c>
      <c r="D44" s="283">
        <v>1</v>
      </c>
      <c r="E44" s="264">
        <v>0</v>
      </c>
      <c r="F44" s="260">
        <v>1</v>
      </c>
      <c r="G44" s="261">
        <f t="shared" si="8"/>
        <v>27</v>
      </c>
      <c r="H44" s="283">
        <v>13</v>
      </c>
      <c r="I44" s="286">
        <v>14</v>
      </c>
      <c r="J44" s="261">
        <f t="shared" si="6"/>
        <v>1</v>
      </c>
      <c r="K44" s="283">
        <v>0</v>
      </c>
      <c r="L44" s="283">
        <v>1</v>
      </c>
      <c r="M44" s="283">
        <f t="shared" si="7"/>
        <v>3</v>
      </c>
      <c r="N44" s="283">
        <v>1</v>
      </c>
      <c r="O44" s="286">
        <v>2</v>
      </c>
      <c r="P44" s="261" t="str">
        <f t="shared" si="9"/>
        <v>-</v>
      </c>
      <c r="Q44" s="283">
        <v>0</v>
      </c>
      <c r="R44" s="286">
        <v>0</v>
      </c>
      <c r="S44" s="261">
        <f t="shared" si="10"/>
        <v>30</v>
      </c>
      <c r="T44" s="283">
        <v>13</v>
      </c>
      <c r="U44" s="283">
        <v>17</v>
      </c>
      <c r="V44" s="392" t="s">
        <v>332</v>
      </c>
    </row>
    <row r="45" spans="2:22" s="59" customFormat="1" ht="15" hidden="1" customHeight="1">
      <c r="B45" s="290" t="s">
        <v>236</v>
      </c>
      <c r="C45" s="261">
        <f t="shared" si="4"/>
        <v>1</v>
      </c>
      <c r="D45" s="283">
        <v>1</v>
      </c>
      <c r="E45" s="264">
        <v>0</v>
      </c>
      <c r="F45" s="260">
        <v>1</v>
      </c>
      <c r="G45" s="261">
        <f t="shared" si="8"/>
        <v>9</v>
      </c>
      <c r="H45" s="283">
        <v>6</v>
      </c>
      <c r="I45" s="286">
        <v>3</v>
      </c>
      <c r="J45" s="261">
        <f t="shared" si="6"/>
        <v>1</v>
      </c>
      <c r="K45" s="283">
        <v>0</v>
      </c>
      <c r="L45" s="283">
        <v>1</v>
      </c>
      <c r="M45" s="283">
        <f t="shared" si="7"/>
        <v>2</v>
      </c>
      <c r="N45" s="283">
        <v>1</v>
      </c>
      <c r="O45" s="286">
        <v>1</v>
      </c>
      <c r="P45" s="261" t="str">
        <f t="shared" si="9"/>
        <v>-</v>
      </c>
      <c r="Q45" s="283">
        <v>0</v>
      </c>
      <c r="R45" s="286">
        <v>0</v>
      </c>
      <c r="S45" s="261">
        <f t="shared" si="10"/>
        <v>10</v>
      </c>
      <c r="T45" s="283">
        <v>6</v>
      </c>
      <c r="U45" s="283">
        <v>4</v>
      </c>
      <c r="V45" s="392" t="s">
        <v>332</v>
      </c>
    </row>
    <row r="46" spans="2:22" s="59" customFormat="1" ht="15" hidden="1" customHeight="1">
      <c r="B46" s="290" t="s">
        <v>237</v>
      </c>
      <c r="C46" s="261">
        <f t="shared" si="4"/>
        <v>1</v>
      </c>
      <c r="D46" s="283">
        <v>1</v>
      </c>
      <c r="E46" s="264">
        <v>0</v>
      </c>
      <c r="F46" s="260">
        <v>0</v>
      </c>
      <c r="G46" s="261" t="str">
        <f t="shared" si="8"/>
        <v>-</v>
      </c>
      <c r="H46" s="283">
        <v>0</v>
      </c>
      <c r="I46" s="286">
        <v>0</v>
      </c>
      <c r="J46" s="261" t="str">
        <f t="shared" si="6"/>
        <v>-</v>
      </c>
      <c r="K46" s="283">
        <v>0</v>
      </c>
      <c r="L46" s="283">
        <v>0</v>
      </c>
      <c r="M46" s="283" t="str">
        <f t="shared" si="7"/>
        <v>-</v>
      </c>
      <c r="N46" s="283">
        <v>0</v>
      </c>
      <c r="O46" s="286">
        <v>0</v>
      </c>
      <c r="P46" s="261" t="str">
        <f t="shared" si="9"/>
        <v>-</v>
      </c>
      <c r="Q46" s="283">
        <v>0</v>
      </c>
      <c r="R46" s="286">
        <v>0</v>
      </c>
      <c r="S46" s="261">
        <f t="shared" si="10"/>
        <v>4</v>
      </c>
      <c r="T46" s="283">
        <v>0</v>
      </c>
      <c r="U46" s="283">
        <v>4</v>
      </c>
      <c r="V46" s="392" t="s">
        <v>332</v>
      </c>
    </row>
    <row r="47" spans="2:22" s="59" customFormat="1" ht="15" hidden="1" customHeight="1">
      <c r="B47" s="291" t="s">
        <v>238</v>
      </c>
      <c r="C47" s="266">
        <f t="shared" si="4"/>
        <v>1</v>
      </c>
      <c r="D47" s="287">
        <v>1</v>
      </c>
      <c r="E47" s="269">
        <v>0</v>
      </c>
      <c r="F47" s="265">
        <v>1</v>
      </c>
      <c r="G47" s="266">
        <f t="shared" si="8"/>
        <v>13</v>
      </c>
      <c r="H47" s="287">
        <v>6</v>
      </c>
      <c r="I47" s="292">
        <v>7</v>
      </c>
      <c r="J47" s="266">
        <f t="shared" si="6"/>
        <v>1</v>
      </c>
      <c r="K47" s="287">
        <v>0</v>
      </c>
      <c r="L47" s="287">
        <v>1</v>
      </c>
      <c r="M47" s="287">
        <f t="shared" si="7"/>
        <v>2</v>
      </c>
      <c r="N47" s="287">
        <v>2</v>
      </c>
      <c r="O47" s="292">
        <v>0</v>
      </c>
      <c r="P47" s="266" t="str">
        <f t="shared" si="9"/>
        <v>-</v>
      </c>
      <c r="Q47" s="287">
        <v>0</v>
      </c>
      <c r="R47" s="292">
        <v>0</v>
      </c>
      <c r="S47" s="266">
        <f t="shared" si="10"/>
        <v>6</v>
      </c>
      <c r="T47" s="287">
        <v>4</v>
      </c>
      <c r="U47" s="287">
        <v>2</v>
      </c>
      <c r="V47" s="395" t="s">
        <v>333</v>
      </c>
    </row>
    <row r="48" spans="2:22" s="59" customFormat="1" ht="15" customHeight="1">
      <c r="B48" s="81" t="s">
        <v>334</v>
      </c>
      <c r="C48" s="383">
        <f>C49+C55+C63+C68</f>
        <v>20</v>
      </c>
      <c r="D48" s="282">
        <f t="shared" ref="D48:T48" si="14">D49+D55+D63+D68</f>
        <v>20</v>
      </c>
      <c r="E48" s="256">
        <f t="shared" si="14"/>
        <v>0</v>
      </c>
      <c r="F48" s="384">
        <f t="shared" si="14"/>
        <v>38</v>
      </c>
      <c r="G48" s="296">
        <f t="shared" si="14"/>
        <v>563</v>
      </c>
      <c r="H48" s="282">
        <f t="shared" si="14"/>
        <v>280</v>
      </c>
      <c r="I48" s="257">
        <f t="shared" si="14"/>
        <v>283</v>
      </c>
      <c r="J48" s="296">
        <f t="shared" si="14"/>
        <v>50</v>
      </c>
      <c r="K48" s="282">
        <f t="shared" si="14"/>
        <v>2</v>
      </c>
      <c r="L48" s="282">
        <f t="shared" si="14"/>
        <v>48</v>
      </c>
      <c r="M48" s="282">
        <f t="shared" si="14"/>
        <v>23</v>
      </c>
      <c r="N48" s="282">
        <f t="shared" si="14"/>
        <v>17</v>
      </c>
      <c r="O48" s="257">
        <f t="shared" si="14"/>
        <v>6</v>
      </c>
      <c r="P48" s="296">
        <f t="shared" si="14"/>
        <v>0</v>
      </c>
      <c r="Q48" s="282">
        <f t="shared" si="14"/>
        <v>0</v>
      </c>
      <c r="R48" s="257">
        <f t="shared" si="14"/>
        <v>0</v>
      </c>
      <c r="S48" s="296">
        <f t="shared" si="14"/>
        <v>422</v>
      </c>
      <c r="T48" s="282">
        <f t="shared" si="14"/>
        <v>215</v>
      </c>
      <c r="U48" s="282">
        <f>U49+U55+U63+U68</f>
        <v>207</v>
      </c>
      <c r="V48" s="385">
        <v>45</v>
      </c>
    </row>
    <row r="49" spans="2:22" s="59" customFormat="1" ht="15" customHeight="1">
      <c r="B49" s="260" t="s">
        <v>239</v>
      </c>
      <c r="C49" s="261">
        <f t="shared" ref="C49:C54" si="15">IF(SUM(D49:E49)=0,"-",SUM(D49:E49))</f>
        <v>5</v>
      </c>
      <c r="D49" s="283">
        <f>SUM(D50:D54)</f>
        <v>5</v>
      </c>
      <c r="E49" s="284">
        <f>SUM(E50:E54)</f>
        <v>0</v>
      </c>
      <c r="F49" s="285">
        <f>SUM(F50:F54)</f>
        <v>6</v>
      </c>
      <c r="G49" s="261">
        <f t="shared" ref="G49:G54" si="16">IF(SUM(H49:I49)=0,"-",SUM(H49:I49))</f>
        <v>128</v>
      </c>
      <c r="H49" s="283">
        <f>SUM(H50:H54)</f>
        <v>61</v>
      </c>
      <c r="I49" s="284">
        <f>SUM(I50:I54)</f>
        <v>67</v>
      </c>
      <c r="J49" s="261">
        <f t="shared" ref="J49:J54" si="17">IF(SUM(K49:L49)=0,"-",SUM(K49:L49))</f>
        <v>8</v>
      </c>
      <c r="K49" s="283">
        <f>SUM(K50:K54)</f>
        <v>0</v>
      </c>
      <c r="L49" s="283">
        <f>SUM(L50:L54)</f>
        <v>8</v>
      </c>
      <c r="M49" s="283">
        <f t="shared" ref="M49:M54" si="18">IF(SUM(N49:O49)=0,"-",SUM(N49:O49))</f>
        <v>11</v>
      </c>
      <c r="N49" s="283">
        <f t="shared" ref="N49:U49" si="19">SUM(N50:N54)</f>
        <v>9</v>
      </c>
      <c r="O49" s="284">
        <f t="shared" si="19"/>
        <v>2</v>
      </c>
      <c r="P49" s="261">
        <f t="shared" si="19"/>
        <v>0</v>
      </c>
      <c r="Q49" s="283">
        <f t="shared" si="19"/>
        <v>0</v>
      </c>
      <c r="R49" s="284">
        <f t="shared" si="19"/>
        <v>0</v>
      </c>
      <c r="S49" s="261">
        <f t="shared" si="19"/>
        <v>121</v>
      </c>
      <c r="T49" s="283">
        <f t="shared" si="19"/>
        <v>60</v>
      </c>
      <c r="U49" s="283">
        <f t="shared" si="19"/>
        <v>61</v>
      </c>
      <c r="V49" s="286" t="s">
        <v>333</v>
      </c>
    </row>
    <row r="50" spans="2:22" s="59" customFormat="1" ht="15" hidden="1" customHeight="1">
      <c r="B50" s="260" t="s">
        <v>218</v>
      </c>
      <c r="C50" s="261">
        <f t="shared" si="15"/>
        <v>1</v>
      </c>
      <c r="D50" s="283">
        <v>1</v>
      </c>
      <c r="E50" s="264">
        <v>0</v>
      </c>
      <c r="F50" s="260">
        <v>2</v>
      </c>
      <c r="G50" s="261">
        <f t="shared" si="16"/>
        <v>39</v>
      </c>
      <c r="H50" s="283">
        <v>22</v>
      </c>
      <c r="I50" s="286">
        <v>17</v>
      </c>
      <c r="J50" s="261">
        <f t="shared" si="17"/>
        <v>2</v>
      </c>
      <c r="K50" s="283">
        <v>0</v>
      </c>
      <c r="L50" s="283">
        <v>2</v>
      </c>
      <c r="M50" s="283">
        <f t="shared" si="18"/>
        <v>2</v>
      </c>
      <c r="N50" s="283">
        <v>2</v>
      </c>
      <c r="O50" s="286">
        <v>0</v>
      </c>
      <c r="P50" s="261" t="str">
        <f>IF(SUM(Q50:R50)=0,"-",SUM(Q50:R50))</f>
        <v>-</v>
      </c>
      <c r="Q50" s="283">
        <v>0</v>
      </c>
      <c r="R50" s="286">
        <v>0</v>
      </c>
      <c r="S50" s="261">
        <f>IF(SUM(T50:U50)=0,"-",SUM(T50:U50))</f>
        <v>28</v>
      </c>
      <c r="T50" s="283">
        <v>15</v>
      </c>
      <c r="U50" s="283">
        <v>13</v>
      </c>
      <c r="V50" s="392" t="s">
        <v>333</v>
      </c>
    </row>
    <row r="51" spans="2:22" s="59" customFormat="1" ht="15" hidden="1" customHeight="1">
      <c r="B51" s="260" t="s">
        <v>219</v>
      </c>
      <c r="C51" s="261">
        <f t="shared" si="15"/>
        <v>1</v>
      </c>
      <c r="D51" s="283">
        <v>1</v>
      </c>
      <c r="E51" s="264">
        <v>0</v>
      </c>
      <c r="F51" s="260">
        <v>1</v>
      </c>
      <c r="G51" s="261">
        <f t="shared" si="16"/>
        <v>17</v>
      </c>
      <c r="H51" s="283">
        <v>5</v>
      </c>
      <c r="I51" s="286">
        <v>12</v>
      </c>
      <c r="J51" s="261">
        <f t="shared" si="17"/>
        <v>1</v>
      </c>
      <c r="K51" s="283">
        <v>0</v>
      </c>
      <c r="L51" s="283">
        <v>1</v>
      </c>
      <c r="M51" s="283">
        <f t="shared" si="18"/>
        <v>2</v>
      </c>
      <c r="N51" s="283">
        <v>2</v>
      </c>
      <c r="O51" s="286">
        <v>0</v>
      </c>
      <c r="P51" s="261" t="str">
        <f>IF(SUM(Q51:R51)=0,"-",SUM(Q51:R51))</f>
        <v>-</v>
      </c>
      <c r="Q51" s="283">
        <v>0</v>
      </c>
      <c r="R51" s="286">
        <v>0</v>
      </c>
      <c r="S51" s="261">
        <f>IF(SUM(T51:U51)=0,"-",SUM(T51:U51))</f>
        <v>16</v>
      </c>
      <c r="T51" s="283">
        <v>6</v>
      </c>
      <c r="U51" s="283">
        <v>10</v>
      </c>
      <c r="V51" s="392" t="s">
        <v>333</v>
      </c>
    </row>
    <row r="52" spans="2:22" s="59" customFormat="1" ht="15" hidden="1" customHeight="1">
      <c r="B52" s="260" t="s">
        <v>220</v>
      </c>
      <c r="C52" s="261">
        <f t="shared" si="15"/>
        <v>1</v>
      </c>
      <c r="D52" s="283">
        <v>1</v>
      </c>
      <c r="E52" s="264">
        <v>0</v>
      </c>
      <c r="F52" s="260">
        <v>1</v>
      </c>
      <c r="G52" s="261">
        <f t="shared" si="16"/>
        <v>26</v>
      </c>
      <c r="H52" s="283">
        <v>15</v>
      </c>
      <c r="I52" s="286">
        <v>11</v>
      </c>
      <c r="J52" s="261">
        <f t="shared" si="17"/>
        <v>1</v>
      </c>
      <c r="K52" s="283">
        <v>0</v>
      </c>
      <c r="L52" s="283">
        <v>1</v>
      </c>
      <c r="M52" s="283">
        <f t="shared" si="18"/>
        <v>2</v>
      </c>
      <c r="N52" s="283">
        <v>2</v>
      </c>
      <c r="O52" s="286">
        <v>0</v>
      </c>
      <c r="P52" s="261" t="str">
        <f>IF(SUM(Q52:R52)=0,"-",SUM(Q52:R52))</f>
        <v>-</v>
      </c>
      <c r="Q52" s="283">
        <v>0</v>
      </c>
      <c r="R52" s="286">
        <v>0</v>
      </c>
      <c r="S52" s="261">
        <f>IF(SUM(T52:U52)=0,"-",SUM(T52:U52))</f>
        <v>21</v>
      </c>
      <c r="T52" s="283">
        <v>12</v>
      </c>
      <c r="U52" s="283">
        <v>9</v>
      </c>
      <c r="V52" s="392" t="s">
        <v>333</v>
      </c>
    </row>
    <row r="53" spans="2:22" s="59" customFormat="1" ht="15" hidden="1" customHeight="1">
      <c r="B53" s="260" t="s">
        <v>221</v>
      </c>
      <c r="C53" s="261">
        <f t="shared" si="15"/>
        <v>1</v>
      </c>
      <c r="D53" s="283">
        <v>1</v>
      </c>
      <c r="E53" s="264">
        <v>0</v>
      </c>
      <c r="F53" s="260">
        <v>1</v>
      </c>
      <c r="G53" s="261">
        <f t="shared" si="16"/>
        <v>30</v>
      </c>
      <c r="H53" s="283">
        <v>14</v>
      </c>
      <c r="I53" s="286">
        <v>16</v>
      </c>
      <c r="J53" s="261">
        <f t="shared" si="17"/>
        <v>3</v>
      </c>
      <c r="K53" s="283">
        <v>0</v>
      </c>
      <c r="L53" s="283">
        <v>3</v>
      </c>
      <c r="M53" s="283">
        <f t="shared" si="18"/>
        <v>2</v>
      </c>
      <c r="N53" s="283">
        <v>1</v>
      </c>
      <c r="O53" s="286">
        <v>1</v>
      </c>
      <c r="P53" s="261" t="str">
        <f>IF(SUM(Q53:R53)=0,"-",SUM(Q53:R53))</f>
        <v>-</v>
      </c>
      <c r="Q53" s="283">
        <v>0</v>
      </c>
      <c r="R53" s="286">
        <v>0</v>
      </c>
      <c r="S53" s="261">
        <f>IF(SUM(T53:U53)=0,"-",SUM(T53:U53))</f>
        <v>30</v>
      </c>
      <c r="T53" s="283">
        <v>14</v>
      </c>
      <c r="U53" s="283">
        <v>16</v>
      </c>
      <c r="V53" s="392" t="s">
        <v>327</v>
      </c>
    </row>
    <row r="54" spans="2:22" s="59" customFormat="1" ht="15" hidden="1" customHeight="1">
      <c r="B54" s="260" t="s">
        <v>222</v>
      </c>
      <c r="C54" s="261">
        <f t="shared" si="15"/>
        <v>1</v>
      </c>
      <c r="D54" s="283">
        <v>1</v>
      </c>
      <c r="E54" s="264">
        <v>0</v>
      </c>
      <c r="F54" s="260">
        <v>1</v>
      </c>
      <c r="G54" s="261">
        <f t="shared" si="16"/>
        <v>16</v>
      </c>
      <c r="H54" s="283">
        <v>5</v>
      </c>
      <c r="I54" s="286">
        <v>11</v>
      </c>
      <c r="J54" s="261">
        <f t="shared" si="17"/>
        <v>1</v>
      </c>
      <c r="K54" s="283">
        <v>0</v>
      </c>
      <c r="L54" s="283">
        <v>1</v>
      </c>
      <c r="M54" s="283">
        <f t="shared" si="18"/>
        <v>3</v>
      </c>
      <c r="N54" s="283">
        <v>2</v>
      </c>
      <c r="O54" s="286">
        <v>1</v>
      </c>
      <c r="P54" s="261" t="str">
        <f>IF(SUM(Q54:R54)=0,"-",SUM(Q54:R54))</f>
        <v>-</v>
      </c>
      <c r="Q54" s="283">
        <v>0</v>
      </c>
      <c r="R54" s="286">
        <v>0</v>
      </c>
      <c r="S54" s="261">
        <f>IF(SUM(T54:U54)=0,"-",SUM(T54:U54))</f>
        <v>26</v>
      </c>
      <c r="T54" s="283">
        <v>13</v>
      </c>
      <c r="U54" s="283">
        <v>13</v>
      </c>
      <c r="V54" s="392" t="s">
        <v>327</v>
      </c>
    </row>
    <row r="55" spans="2:22" s="59" customFormat="1" ht="15" customHeight="1">
      <c r="B55" s="260" t="s">
        <v>223</v>
      </c>
      <c r="C55" s="261">
        <f>SUM(C56:C62)</f>
        <v>7</v>
      </c>
      <c r="D55" s="283">
        <f t="shared" ref="D55:U55" si="20">SUM(D56:D62)</f>
        <v>7</v>
      </c>
      <c r="E55" s="284">
        <f t="shared" si="20"/>
        <v>0</v>
      </c>
      <c r="F55" s="285">
        <f t="shared" si="20"/>
        <v>21</v>
      </c>
      <c r="G55" s="261">
        <f t="shared" si="20"/>
        <v>211</v>
      </c>
      <c r="H55" s="283">
        <f t="shared" si="20"/>
        <v>100</v>
      </c>
      <c r="I55" s="284">
        <f t="shared" si="20"/>
        <v>111</v>
      </c>
      <c r="J55" s="261">
        <f t="shared" si="20"/>
        <v>30</v>
      </c>
      <c r="K55" s="283">
        <f t="shared" si="20"/>
        <v>2</v>
      </c>
      <c r="L55" s="283">
        <f t="shared" si="20"/>
        <v>28</v>
      </c>
      <c r="M55" s="283">
        <f t="shared" si="20"/>
        <v>0</v>
      </c>
      <c r="N55" s="283">
        <f t="shared" si="20"/>
        <v>0</v>
      </c>
      <c r="O55" s="284">
        <f t="shared" si="20"/>
        <v>0</v>
      </c>
      <c r="P55" s="261">
        <f t="shared" si="20"/>
        <v>0</v>
      </c>
      <c r="Q55" s="283">
        <f t="shared" si="20"/>
        <v>0</v>
      </c>
      <c r="R55" s="284">
        <f t="shared" si="20"/>
        <v>0</v>
      </c>
      <c r="S55" s="261">
        <f t="shared" si="20"/>
        <v>83</v>
      </c>
      <c r="T55" s="283">
        <f t="shared" si="20"/>
        <v>49</v>
      </c>
      <c r="U55" s="283">
        <f t="shared" si="20"/>
        <v>34</v>
      </c>
      <c r="V55" s="286" t="s">
        <v>327</v>
      </c>
    </row>
    <row r="56" spans="2:22" s="59" customFormat="1" ht="15" hidden="1" customHeight="1">
      <c r="B56" s="260" t="s">
        <v>224</v>
      </c>
      <c r="C56" s="261">
        <f t="shared" ref="C56:C62" si="21">IF(SUM(D56:E56)=0,"-",SUM(D56:E56))</f>
        <v>1</v>
      </c>
      <c r="D56" s="283">
        <v>1</v>
      </c>
      <c r="E56" s="264">
        <v>0</v>
      </c>
      <c r="F56" s="260">
        <v>4</v>
      </c>
      <c r="G56" s="261">
        <f t="shared" ref="G56:G62" si="22">IF(SUM(H56:I56)=0,"-",SUM(H56:I56))</f>
        <v>20</v>
      </c>
      <c r="H56" s="283">
        <v>8</v>
      </c>
      <c r="I56" s="286">
        <v>12</v>
      </c>
      <c r="J56" s="261">
        <f t="shared" ref="J56:J62" si="23">IF(SUM(K56:L56)=0,"-",SUM(K56:L56))</f>
        <v>4</v>
      </c>
      <c r="K56" s="283">
        <v>0</v>
      </c>
      <c r="L56" s="283">
        <v>4</v>
      </c>
      <c r="M56" s="393" t="str">
        <f t="shared" ref="M56:M62" si="24">IF(SUM(N56:O56)=0,"-",SUM(N56:O56))</f>
        <v>-</v>
      </c>
      <c r="N56" s="283">
        <v>0</v>
      </c>
      <c r="O56" s="286">
        <v>0</v>
      </c>
      <c r="P56" s="261" t="str">
        <f t="shared" ref="P56:P62" si="25">IF(SUM(Q56:R56)=0,"-",SUM(Q56:R56))</f>
        <v>-</v>
      </c>
      <c r="Q56" s="283">
        <v>0</v>
      </c>
      <c r="R56" s="286">
        <v>0</v>
      </c>
      <c r="S56" s="261">
        <f t="shared" ref="S56:S62" si="26">IF(SUM(T56:U56)=0,"-",SUM(T56:U56))</f>
        <v>11</v>
      </c>
      <c r="T56" s="283">
        <v>5</v>
      </c>
      <c r="U56" s="283">
        <v>6</v>
      </c>
      <c r="V56" s="392" t="s">
        <v>327</v>
      </c>
    </row>
    <row r="57" spans="2:22" s="59" customFormat="1" ht="15" hidden="1" customHeight="1">
      <c r="B57" s="260" t="s">
        <v>225</v>
      </c>
      <c r="C57" s="261">
        <f t="shared" si="21"/>
        <v>1</v>
      </c>
      <c r="D57" s="283">
        <v>1</v>
      </c>
      <c r="E57" s="264">
        <v>0</v>
      </c>
      <c r="F57" s="260">
        <v>3</v>
      </c>
      <c r="G57" s="261">
        <f t="shared" si="22"/>
        <v>26</v>
      </c>
      <c r="H57" s="283">
        <v>11</v>
      </c>
      <c r="I57" s="286">
        <v>15</v>
      </c>
      <c r="J57" s="261">
        <f t="shared" si="23"/>
        <v>4</v>
      </c>
      <c r="K57" s="283">
        <v>0</v>
      </c>
      <c r="L57" s="283">
        <v>4</v>
      </c>
      <c r="M57" s="283" t="str">
        <f t="shared" si="24"/>
        <v>-</v>
      </c>
      <c r="N57" s="283">
        <v>0</v>
      </c>
      <c r="O57" s="286">
        <v>0</v>
      </c>
      <c r="P57" s="261" t="str">
        <f t="shared" si="25"/>
        <v>-</v>
      </c>
      <c r="Q57" s="283">
        <v>0</v>
      </c>
      <c r="R57" s="286">
        <v>0</v>
      </c>
      <c r="S57" s="261">
        <f t="shared" si="26"/>
        <v>14</v>
      </c>
      <c r="T57" s="283">
        <v>8</v>
      </c>
      <c r="U57" s="283">
        <v>6</v>
      </c>
      <c r="V57" s="392" t="s">
        <v>327</v>
      </c>
    </row>
    <row r="58" spans="2:22" s="59" customFormat="1" ht="15" hidden="1" customHeight="1">
      <c r="B58" s="260" t="s">
        <v>226</v>
      </c>
      <c r="C58" s="261">
        <f t="shared" si="21"/>
        <v>1</v>
      </c>
      <c r="D58" s="283">
        <v>1</v>
      </c>
      <c r="E58" s="264">
        <v>0</v>
      </c>
      <c r="F58" s="260">
        <v>4</v>
      </c>
      <c r="G58" s="261">
        <f t="shared" si="22"/>
        <v>63</v>
      </c>
      <c r="H58" s="283">
        <v>27</v>
      </c>
      <c r="I58" s="286">
        <v>36</v>
      </c>
      <c r="J58" s="261">
        <f t="shared" si="23"/>
        <v>7</v>
      </c>
      <c r="K58" s="283">
        <v>1</v>
      </c>
      <c r="L58" s="283">
        <v>6</v>
      </c>
      <c r="M58" s="283" t="str">
        <f t="shared" si="24"/>
        <v>-</v>
      </c>
      <c r="N58" s="283">
        <v>0</v>
      </c>
      <c r="O58" s="286">
        <v>0</v>
      </c>
      <c r="P58" s="261" t="str">
        <f t="shared" si="25"/>
        <v>-</v>
      </c>
      <c r="Q58" s="283">
        <v>0</v>
      </c>
      <c r="R58" s="286">
        <v>0</v>
      </c>
      <c r="S58" s="261">
        <f t="shared" si="26"/>
        <v>21</v>
      </c>
      <c r="T58" s="283">
        <v>14</v>
      </c>
      <c r="U58" s="283">
        <v>7</v>
      </c>
      <c r="V58" s="392" t="s">
        <v>327</v>
      </c>
    </row>
    <row r="59" spans="2:22" s="59" customFormat="1" ht="15" hidden="1" customHeight="1">
      <c r="B59" s="260" t="s">
        <v>227</v>
      </c>
      <c r="C59" s="261">
        <f t="shared" si="21"/>
        <v>1</v>
      </c>
      <c r="D59" s="283">
        <v>1</v>
      </c>
      <c r="E59" s="264">
        <v>0</v>
      </c>
      <c r="F59" s="260">
        <v>3</v>
      </c>
      <c r="G59" s="261">
        <f t="shared" si="22"/>
        <v>10</v>
      </c>
      <c r="H59" s="283">
        <v>8</v>
      </c>
      <c r="I59" s="286">
        <v>2</v>
      </c>
      <c r="J59" s="261">
        <f t="shared" si="23"/>
        <v>2</v>
      </c>
      <c r="K59" s="283">
        <v>0</v>
      </c>
      <c r="L59" s="283">
        <v>2</v>
      </c>
      <c r="M59" s="283" t="str">
        <f t="shared" si="24"/>
        <v>-</v>
      </c>
      <c r="N59" s="283">
        <v>0</v>
      </c>
      <c r="O59" s="286">
        <v>0</v>
      </c>
      <c r="P59" s="261" t="str">
        <f t="shared" si="25"/>
        <v>-</v>
      </c>
      <c r="Q59" s="283">
        <v>0</v>
      </c>
      <c r="R59" s="286">
        <v>0</v>
      </c>
      <c r="S59" s="261">
        <f t="shared" si="26"/>
        <v>4</v>
      </c>
      <c r="T59" s="283">
        <v>2</v>
      </c>
      <c r="U59" s="283">
        <v>2</v>
      </c>
      <c r="V59" s="392" t="s">
        <v>327</v>
      </c>
    </row>
    <row r="60" spans="2:22" s="59" customFormat="1" ht="15" hidden="1" customHeight="1">
      <c r="B60" s="260" t="s">
        <v>228</v>
      </c>
      <c r="C60" s="261">
        <f t="shared" si="21"/>
        <v>1</v>
      </c>
      <c r="D60" s="283">
        <v>1</v>
      </c>
      <c r="E60" s="264">
        <v>0</v>
      </c>
      <c r="F60" s="260">
        <v>4</v>
      </c>
      <c r="G60" s="261">
        <f t="shared" si="22"/>
        <v>61</v>
      </c>
      <c r="H60" s="283">
        <v>35</v>
      </c>
      <c r="I60" s="286">
        <v>26</v>
      </c>
      <c r="J60" s="261">
        <f t="shared" si="23"/>
        <v>7</v>
      </c>
      <c r="K60" s="283">
        <v>0</v>
      </c>
      <c r="L60" s="283">
        <v>7</v>
      </c>
      <c r="M60" s="283" t="str">
        <f t="shared" si="24"/>
        <v>-</v>
      </c>
      <c r="N60" s="283">
        <v>0</v>
      </c>
      <c r="O60" s="286">
        <v>0</v>
      </c>
      <c r="P60" s="261" t="str">
        <f t="shared" si="25"/>
        <v>-</v>
      </c>
      <c r="Q60" s="283">
        <v>0</v>
      </c>
      <c r="R60" s="286">
        <v>0</v>
      </c>
      <c r="S60" s="261">
        <f t="shared" si="26"/>
        <v>20</v>
      </c>
      <c r="T60" s="283">
        <v>14</v>
      </c>
      <c r="U60" s="283">
        <v>6</v>
      </c>
      <c r="V60" s="392" t="s">
        <v>328</v>
      </c>
    </row>
    <row r="61" spans="2:22" s="59" customFormat="1" ht="15" hidden="1" customHeight="1">
      <c r="B61" s="260" t="s">
        <v>229</v>
      </c>
      <c r="C61" s="261">
        <f t="shared" si="21"/>
        <v>1</v>
      </c>
      <c r="D61" s="283">
        <v>1</v>
      </c>
      <c r="E61" s="264">
        <v>0</v>
      </c>
      <c r="F61" s="260">
        <v>0</v>
      </c>
      <c r="G61" s="394" t="str">
        <f t="shared" si="22"/>
        <v>-</v>
      </c>
      <c r="H61" s="283">
        <v>0</v>
      </c>
      <c r="I61" s="286">
        <v>0</v>
      </c>
      <c r="J61" s="261" t="str">
        <f t="shared" si="23"/>
        <v>-</v>
      </c>
      <c r="K61" s="283">
        <v>0</v>
      </c>
      <c r="L61" s="283">
        <v>0</v>
      </c>
      <c r="M61" s="283" t="str">
        <f t="shared" si="24"/>
        <v>-</v>
      </c>
      <c r="N61" s="283">
        <v>0</v>
      </c>
      <c r="O61" s="286">
        <v>0</v>
      </c>
      <c r="P61" s="261" t="str">
        <f t="shared" si="25"/>
        <v>-</v>
      </c>
      <c r="Q61" s="283">
        <v>0</v>
      </c>
      <c r="R61" s="286">
        <v>0</v>
      </c>
      <c r="S61" s="261" t="str">
        <f t="shared" si="26"/>
        <v>-</v>
      </c>
      <c r="T61" s="283">
        <v>0</v>
      </c>
      <c r="U61" s="283">
        <v>0</v>
      </c>
      <c r="V61" s="392" t="s">
        <v>328</v>
      </c>
    </row>
    <row r="62" spans="2:22" s="59" customFormat="1" ht="15" hidden="1" customHeight="1">
      <c r="B62" s="260" t="s">
        <v>329</v>
      </c>
      <c r="C62" s="261">
        <f t="shared" si="21"/>
        <v>1</v>
      </c>
      <c r="D62" s="283">
        <v>1</v>
      </c>
      <c r="E62" s="264">
        <v>0</v>
      </c>
      <c r="F62" s="260">
        <v>3</v>
      </c>
      <c r="G62" s="261">
        <f t="shared" si="22"/>
        <v>31</v>
      </c>
      <c r="H62" s="283">
        <v>11</v>
      </c>
      <c r="I62" s="286">
        <v>20</v>
      </c>
      <c r="J62" s="261">
        <f t="shared" si="23"/>
        <v>6</v>
      </c>
      <c r="K62" s="283">
        <v>1</v>
      </c>
      <c r="L62" s="283">
        <v>5</v>
      </c>
      <c r="M62" s="283" t="str">
        <f t="shared" si="24"/>
        <v>-</v>
      </c>
      <c r="N62" s="283">
        <v>0</v>
      </c>
      <c r="O62" s="286">
        <v>0</v>
      </c>
      <c r="P62" s="261" t="str">
        <f t="shared" si="25"/>
        <v>-</v>
      </c>
      <c r="Q62" s="283">
        <v>0</v>
      </c>
      <c r="R62" s="286">
        <v>0</v>
      </c>
      <c r="S62" s="261">
        <f t="shared" si="26"/>
        <v>13</v>
      </c>
      <c r="T62" s="283">
        <v>6</v>
      </c>
      <c r="U62" s="283">
        <v>7</v>
      </c>
      <c r="V62" s="392" t="s">
        <v>330</v>
      </c>
    </row>
    <row r="63" spans="2:22" s="59" customFormat="1" ht="15" customHeight="1">
      <c r="B63" s="260" t="s">
        <v>331</v>
      </c>
      <c r="C63" s="261">
        <f>SUM(C64:C67)</f>
        <v>4</v>
      </c>
      <c r="D63" s="283">
        <f t="shared" ref="D63:U63" si="27">SUM(D64:D67)</f>
        <v>4</v>
      </c>
      <c r="E63" s="284">
        <f t="shared" si="27"/>
        <v>0</v>
      </c>
      <c r="F63" s="285">
        <f t="shared" si="27"/>
        <v>9</v>
      </c>
      <c r="G63" s="261">
        <f t="shared" si="27"/>
        <v>187</v>
      </c>
      <c r="H63" s="283">
        <f t="shared" si="27"/>
        <v>101</v>
      </c>
      <c r="I63" s="284">
        <f t="shared" si="27"/>
        <v>86</v>
      </c>
      <c r="J63" s="261">
        <f t="shared" si="27"/>
        <v>10</v>
      </c>
      <c r="K63" s="283">
        <f t="shared" si="27"/>
        <v>0</v>
      </c>
      <c r="L63" s="283">
        <f t="shared" si="27"/>
        <v>10</v>
      </c>
      <c r="M63" s="283">
        <f t="shared" si="27"/>
        <v>8</v>
      </c>
      <c r="N63" s="283">
        <f t="shared" si="27"/>
        <v>5</v>
      </c>
      <c r="O63" s="284">
        <f t="shared" si="27"/>
        <v>3</v>
      </c>
      <c r="P63" s="261">
        <f t="shared" si="27"/>
        <v>0</v>
      </c>
      <c r="Q63" s="283">
        <f t="shared" si="27"/>
        <v>0</v>
      </c>
      <c r="R63" s="284">
        <f t="shared" si="27"/>
        <v>0</v>
      </c>
      <c r="S63" s="261">
        <f t="shared" si="27"/>
        <v>169</v>
      </c>
      <c r="T63" s="283">
        <f t="shared" si="27"/>
        <v>81</v>
      </c>
      <c r="U63" s="283">
        <f t="shared" si="27"/>
        <v>88</v>
      </c>
      <c r="V63" s="286" t="s">
        <v>330</v>
      </c>
    </row>
    <row r="64" spans="2:22" s="59" customFormat="1" ht="15" hidden="1" customHeight="1">
      <c r="B64" s="260" t="s">
        <v>230</v>
      </c>
      <c r="C64" s="261">
        <f>IF(SUM(D64:E64)=0,"-",SUM(D64:E64))</f>
        <v>1</v>
      </c>
      <c r="D64" s="283">
        <v>1</v>
      </c>
      <c r="E64" s="264">
        <v>0</v>
      </c>
      <c r="F64" s="260">
        <v>2</v>
      </c>
      <c r="G64" s="261">
        <f>IF(SUM(H64:I64)=0,"-",SUM(H64:I64))</f>
        <v>48</v>
      </c>
      <c r="H64" s="283">
        <v>29</v>
      </c>
      <c r="I64" s="286">
        <v>19</v>
      </c>
      <c r="J64" s="261">
        <f>IF(SUM(K64:L64)=0,"-",SUM(K64:L64))</f>
        <v>3</v>
      </c>
      <c r="K64" s="283">
        <v>0</v>
      </c>
      <c r="L64" s="283">
        <v>3</v>
      </c>
      <c r="M64" s="283">
        <f>IF(SUM(N64:O64)=0,"-",SUM(N64:O64))</f>
        <v>2</v>
      </c>
      <c r="N64" s="283">
        <v>2</v>
      </c>
      <c r="O64" s="286">
        <v>0</v>
      </c>
      <c r="P64" s="261" t="str">
        <f>IF(SUM(Q64:R64)=0,"-",SUM(Q64:R64))</f>
        <v>-</v>
      </c>
      <c r="Q64" s="283">
        <v>0</v>
      </c>
      <c r="R64" s="286">
        <v>0</v>
      </c>
      <c r="S64" s="261">
        <f>IF(SUM(T64:U64)=0,"-",SUM(T64:U64))</f>
        <v>68</v>
      </c>
      <c r="T64" s="283">
        <v>28</v>
      </c>
      <c r="U64" s="283">
        <v>40</v>
      </c>
      <c r="V64" s="392" t="s">
        <v>332</v>
      </c>
    </row>
    <row r="65" spans="2:22" s="59" customFormat="1" ht="15" hidden="1" customHeight="1">
      <c r="B65" s="260" t="s">
        <v>231</v>
      </c>
      <c r="C65" s="261">
        <f>IF(SUM(D65:E65)=0,"-",SUM(D65:E65))</f>
        <v>1</v>
      </c>
      <c r="D65" s="283">
        <v>1</v>
      </c>
      <c r="E65" s="264">
        <v>0</v>
      </c>
      <c r="F65" s="260">
        <v>2</v>
      </c>
      <c r="G65" s="261">
        <f>IF(SUM(H65:I65)=0,"-",SUM(H65:I65))</f>
        <v>32</v>
      </c>
      <c r="H65" s="283">
        <v>15</v>
      </c>
      <c r="I65" s="286">
        <v>17</v>
      </c>
      <c r="J65" s="261">
        <f>IF(SUM(K65:L65)=0,"-",SUM(K65:L65))</f>
        <v>2</v>
      </c>
      <c r="K65" s="283">
        <v>0</v>
      </c>
      <c r="L65" s="283">
        <v>2</v>
      </c>
      <c r="M65" s="283">
        <f>IF(SUM(N65:O65)=0,"-",SUM(N65:O65))</f>
        <v>2</v>
      </c>
      <c r="N65" s="283">
        <v>0</v>
      </c>
      <c r="O65" s="286">
        <v>2</v>
      </c>
      <c r="P65" s="261" t="str">
        <f>IF(SUM(Q65:R65)=0,"-",SUM(Q65:R65))</f>
        <v>-</v>
      </c>
      <c r="Q65" s="283">
        <v>0</v>
      </c>
      <c r="R65" s="286">
        <v>0</v>
      </c>
      <c r="S65" s="261">
        <f>IF(SUM(T65:U65)=0,"-",SUM(T65:U65))</f>
        <v>32</v>
      </c>
      <c r="T65" s="283">
        <v>19</v>
      </c>
      <c r="U65" s="283">
        <v>13</v>
      </c>
      <c r="V65" s="392" t="s">
        <v>332</v>
      </c>
    </row>
    <row r="66" spans="2:22" s="59" customFormat="1" ht="15" hidden="1" customHeight="1">
      <c r="B66" s="260" t="s">
        <v>232</v>
      </c>
      <c r="C66" s="261">
        <f>IF(SUM(D66:E66)=0,"-",SUM(D66:E66))</f>
        <v>1</v>
      </c>
      <c r="D66" s="283">
        <v>1</v>
      </c>
      <c r="E66" s="264">
        <v>0</v>
      </c>
      <c r="F66" s="260">
        <v>1</v>
      </c>
      <c r="G66" s="261">
        <f>IF(SUM(H66:I66)=0,"-",SUM(H66:I66))</f>
        <v>26</v>
      </c>
      <c r="H66" s="283">
        <v>13</v>
      </c>
      <c r="I66" s="286">
        <v>13</v>
      </c>
      <c r="J66" s="261">
        <f>IF(SUM(K66:L66)=0,"-",SUM(K66:L66))</f>
        <v>1</v>
      </c>
      <c r="K66" s="283">
        <v>0</v>
      </c>
      <c r="L66" s="283">
        <v>1</v>
      </c>
      <c r="M66" s="283">
        <f>IF(SUM(N66:O66)=0,"-",SUM(N66:O66))</f>
        <v>2</v>
      </c>
      <c r="N66" s="283">
        <v>1</v>
      </c>
      <c r="O66" s="286">
        <v>1</v>
      </c>
      <c r="P66" s="261" t="str">
        <f>IF(SUM(Q66:R66)=0,"-",SUM(Q66:R66))</f>
        <v>-</v>
      </c>
      <c r="Q66" s="283">
        <v>0</v>
      </c>
      <c r="R66" s="286">
        <v>0</v>
      </c>
      <c r="S66" s="261">
        <f>IF(SUM(T66:U66)=0,"-",SUM(T66:U66))</f>
        <v>33</v>
      </c>
      <c r="T66" s="283">
        <v>14</v>
      </c>
      <c r="U66" s="283">
        <v>19</v>
      </c>
      <c r="V66" s="392" t="s">
        <v>332</v>
      </c>
    </row>
    <row r="67" spans="2:22" s="59" customFormat="1" ht="15" hidden="1" customHeight="1">
      <c r="B67" s="260" t="s">
        <v>233</v>
      </c>
      <c r="C67" s="261">
        <f>IF(SUM(D67:E67)=0,"-",SUM(D67:E67))</f>
        <v>1</v>
      </c>
      <c r="D67" s="283">
        <v>1</v>
      </c>
      <c r="E67" s="264">
        <v>0</v>
      </c>
      <c r="F67" s="260">
        <v>4</v>
      </c>
      <c r="G67" s="261">
        <f>IF(SUM(H67:I67)=0,"-",SUM(H67:I67))</f>
        <v>81</v>
      </c>
      <c r="H67" s="283">
        <v>44</v>
      </c>
      <c r="I67" s="286">
        <v>37</v>
      </c>
      <c r="J67" s="261">
        <f>IF(SUM(K67:L67)=0,"-",SUM(K67:L67))</f>
        <v>4</v>
      </c>
      <c r="K67" s="283">
        <v>0</v>
      </c>
      <c r="L67" s="283">
        <v>4</v>
      </c>
      <c r="M67" s="283">
        <f>IF(SUM(N67:O67)=0,"-",SUM(N67:O67))</f>
        <v>2</v>
      </c>
      <c r="N67" s="283">
        <v>2</v>
      </c>
      <c r="O67" s="286">
        <v>0</v>
      </c>
      <c r="P67" s="261" t="str">
        <f>IF(SUM(Q67:R67)=0,"-",SUM(Q67:R67))</f>
        <v>-</v>
      </c>
      <c r="Q67" s="283">
        <v>0</v>
      </c>
      <c r="R67" s="286">
        <v>0</v>
      </c>
      <c r="S67" s="261">
        <f>IF(SUM(T67:U67)=0,"-",SUM(T67:U67))</f>
        <v>36</v>
      </c>
      <c r="T67" s="283">
        <v>20</v>
      </c>
      <c r="U67" s="283">
        <v>16</v>
      </c>
      <c r="V67" s="392" t="s">
        <v>332</v>
      </c>
    </row>
    <row r="68" spans="2:22" s="59" customFormat="1" ht="15" customHeight="1">
      <c r="B68" s="265" t="s">
        <v>234</v>
      </c>
      <c r="C68" s="266">
        <f>SUM(C69:C72)</f>
        <v>4</v>
      </c>
      <c r="D68" s="287">
        <f t="shared" ref="D68:T68" si="28">SUM(D69:D72)</f>
        <v>4</v>
      </c>
      <c r="E68" s="288">
        <f t="shared" si="28"/>
        <v>0</v>
      </c>
      <c r="F68" s="289">
        <f t="shared" si="28"/>
        <v>2</v>
      </c>
      <c r="G68" s="266">
        <f t="shared" si="28"/>
        <v>37</v>
      </c>
      <c r="H68" s="287">
        <f t="shared" si="28"/>
        <v>18</v>
      </c>
      <c r="I68" s="288">
        <f t="shared" si="28"/>
        <v>19</v>
      </c>
      <c r="J68" s="266">
        <f t="shared" si="28"/>
        <v>2</v>
      </c>
      <c r="K68" s="287">
        <f t="shared" si="28"/>
        <v>0</v>
      </c>
      <c r="L68" s="287">
        <f t="shared" si="28"/>
        <v>2</v>
      </c>
      <c r="M68" s="287">
        <f t="shared" si="28"/>
        <v>4</v>
      </c>
      <c r="N68" s="287">
        <f t="shared" si="28"/>
        <v>3</v>
      </c>
      <c r="O68" s="288">
        <f t="shared" si="28"/>
        <v>1</v>
      </c>
      <c r="P68" s="266">
        <f t="shared" si="28"/>
        <v>0</v>
      </c>
      <c r="Q68" s="287">
        <f t="shared" si="28"/>
        <v>0</v>
      </c>
      <c r="R68" s="288">
        <f t="shared" si="28"/>
        <v>0</v>
      </c>
      <c r="S68" s="266">
        <f t="shared" si="28"/>
        <v>49</v>
      </c>
      <c r="T68" s="287">
        <f t="shared" si="28"/>
        <v>25</v>
      </c>
      <c r="U68" s="287">
        <f>SUM(U69:U72)</f>
        <v>24</v>
      </c>
      <c r="V68" s="292" t="s">
        <v>332</v>
      </c>
    </row>
    <row r="69" spans="2:22" s="59" customFormat="1" ht="15" hidden="1" customHeight="1">
      <c r="B69" s="290" t="s">
        <v>235</v>
      </c>
      <c r="C69" s="261">
        <f>IF(SUM(D69:E69)=0,"-",SUM(D69:E69))</f>
        <v>1</v>
      </c>
      <c r="D69" s="283">
        <v>1</v>
      </c>
      <c r="E69" s="264">
        <v>0</v>
      </c>
      <c r="F69" s="260">
        <v>1</v>
      </c>
      <c r="G69" s="261">
        <f>IF(SUM(H69:I69)=0,"-",SUM(H69:I69))</f>
        <v>21</v>
      </c>
      <c r="H69" s="283">
        <v>11</v>
      </c>
      <c r="I69" s="286">
        <v>10</v>
      </c>
      <c r="J69" s="261">
        <f>IF(SUM(K69:L69)=0,"-",SUM(K69:L69))</f>
        <v>1</v>
      </c>
      <c r="K69" s="283">
        <v>0</v>
      </c>
      <c r="L69" s="283">
        <v>1</v>
      </c>
      <c r="M69" s="283">
        <f>IF(SUM(N69:O69)=0,"-",SUM(N69:O69))</f>
        <v>2</v>
      </c>
      <c r="N69" s="283">
        <v>1</v>
      </c>
      <c r="O69" s="286">
        <v>1</v>
      </c>
      <c r="P69" s="261" t="str">
        <f>IF(SUM(Q69:R69)=0,"-",SUM(Q69:R69))</f>
        <v>-</v>
      </c>
      <c r="Q69" s="283">
        <v>0</v>
      </c>
      <c r="R69" s="286">
        <v>0</v>
      </c>
      <c r="S69" s="261">
        <f>IF(SUM(T69:U69)=0,"-",SUM(T69:U69))</f>
        <v>27</v>
      </c>
      <c r="T69" s="283">
        <v>13</v>
      </c>
      <c r="U69" s="283">
        <v>14</v>
      </c>
      <c r="V69" s="392" t="s">
        <v>332</v>
      </c>
    </row>
    <row r="70" spans="2:22" s="59" customFormat="1" ht="15" hidden="1" customHeight="1">
      <c r="B70" s="290" t="s">
        <v>236</v>
      </c>
      <c r="C70" s="261">
        <f>IF(SUM(D70:E70)=0,"-",SUM(D70:E70))</f>
        <v>1</v>
      </c>
      <c r="D70" s="283">
        <v>1</v>
      </c>
      <c r="E70" s="264">
        <v>0</v>
      </c>
      <c r="F70" s="260">
        <v>0</v>
      </c>
      <c r="G70" s="261" t="str">
        <f>IF(SUM(H70:I70)=0,"-",SUM(H70:I70))</f>
        <v>-</v>
      </c>
      <c r="H70" s="283">
        <v>0</v>
      </c>
      <c r="I70" s="286">
        <v>0</v>
      </c>
      <c r="J70" s="261" t="str">
        <f>IF(SUM(K70:L70)=0,"-",SUM(K70:L70))</f>
        <v>-</v>
      </c>
      <c r="K70" s="283">
        <v>0</v>
      </c>
      <c r="L70" s="283">
        <v>0</v>
      </c>
      <c r="M70" s="283" t="str">
        <f>IF(SUM(N70:O70)=0,"-",SUM(N70:O70))</f>
        <v>-</v>
      </c>
      <c r="N70" s="283">
        <v>0</v>
      </c>
      <c r="O70" s="286">
        <v>0</v>
      </c>
      <c r="P70" s="261" t="str">
        <f>IF(SUM(Q70:R70)=0,"-",SUM(Q70:R70))</f>
        <v>-</v>
      </c>
      <c r="Q70" s="283">
        <v>0</v>
      </c>
      <c r="R70" s="286">
        <v>0</v>
      </c>
      <c r="S70" s="261">
        <f>IF(SUM(T70:U70)=0,"-",SUM(T70:U70))</f>
        <v>9</v>
      </c>
      <c r="T70" s="283">
        <v>6</v>
      </c>
      <c r="U70" s="283">
        <v>3</v>
      </c>
      <c r="V70" s="392" t="s">
        <v>332</v>
      </c>
    </row>
    <row r="71" spans="2:22" s="59" customFormat="1" ht="15" hidden="1" customHeight="1">
      <c r="B71" s="290" t="s">
        <v>237</v>
      </c>
      <c r="C71" s="261">
        <f>IF(SUM(D71:E71)=0,"-",SUM(D71:E71))</f>
        <v>1</v>
      </c>
      <c r="D71" s="283">
        <v>1</v>
      </c>
      <c r="E71" s="264">
        <v>0</v>
      </c>
      <c r="F71" s="260">
        <v>0</v>
      </c>
      <c r="G71" s="261" t="str">
        <f>IF(SUM(H71:I71)=0,"-",SUM(H71:I71))</f>
        <v>-</v>
      </c>
      <c r="H71" s="283">
        <v>0</v>
      </c>
      <c r="I71" s="286">
        <v>0</v>
      </c>
      <c r="J71" s="261" t="str">
        <f>IF(SUM(K71:L71)=0,"-",SUM(K71:L71))</f>
        <v>-</v>
      </c>
      <c r="K71" s="283">
        <v>0</v>
      </c>
      <c r="L71" s="283">
        <v>0</v>
      </c>
      <c r="M71" s="283" t="str">
        <f>IF(SUM(N71:O71)=0,"-",SUM(N71:O71))</f>
        <v>-</v>
      </c>
      <c r="N71" s="283">
        <v>0</v>
      </c>
      <c r="O71" s="286">
        <v>0</v>
      </c>
      <c r="P71" s="261" t="str">
        <f>IF(SUM(Q71:R71)=0,"-",SUM(Q71:R71))</f>
        <v>-</v>
      </c>
      <c r="Q71" s="283">
        <v>0</v>
      </c>
      <c r="R71" s="286">
        <v>0</v>
      </c>
      <c r="S71" s="261" t="str">
        <f>IF(SUM(T71:U71)=0,"-",SUM(T71:U71))</f>
        <v>-</v>
      </c>
      <c r="T71" s="283">
        <v>0</v>
      </c>
      <c r="U71" s="283">
        <v>0</v>
      </c>
      <c r="V71" s="392" t="s">
        <v>332</v>
      </c>
    </row>
    <row r="72" spans="2:22" s="59" customFormat="1" ht="15" hidden="1" customHeight="1">
      <c r="B72" s="291" t="s">
        <v>238</v>
      </c>
      <c r="C72" s="266">
        <f>IF(SUM(D72:E72)=0,"-",SUM(D72:E72))</f>
        <v>1</v>
      </c>
      <c r="D72" s="287">
        <v>1</v>
      </c>
      <c r="E72" s="269">
        <v>0</v>
      </c>
      <c r="F72" s="265">
        <v>1</v>
      </c>
      <c r="G72" s="266">
        <f>IF(SUM(H72:I72)=0,"-",SUM(H72:I72))</f>
        <v>16</v>
      </c>
      <c r="H72" s="287">
        <v>7</v>
      </c>
      <c r="I72" s="292">
        <v>9</v>
      </c>
      <c r="J72" s="266">
        <f>IF(SUM(K72:L72)=0,"-",SUM(K72:L72))</f>
        <v>1</v>
      </c>
      <c r="K72" s="287">
        <v>0</v>
      </c>
      <c r="L72" s="287">
        <v>1</v>
      </c>
      <c r="M72" s="287">
        <f>IF(SUM(N72:O72)=0,"-",SUM(N72:O72))</f>
        <v>2</v>
      </c>
      <c r="N72" s="287">
        <v>2</v>
      </c>
      <c r="O72" s="292">
        <v>0</v>
      </c>
      <c r="P72" s="266" t="str">
        <f>IF(SUM(Q72:R72)=0,"-",SUM(Q72:R72))</f>
        <v>-</v>
      </c>
      <c r="Q72" s="287">
        <v>0</v>
      </c>
      <c r="R72" s="292">
        <v>0</v>
      </c>
      <c r="S72" s="266">
        <f>IF(SUM(T72:U72)=0,"-",SUM(T72:U72))</f>
        <v>13</v>
      </c>
      <c r="T72" s="287">
        <v>6</v>
      </c>
      <c r="U72" s="287">
        <v>7</v>
      </c>
      <c r="V72" s="395" t="s">
        <v>333</v>
      </c>
    </row>
    <row r="73" spans="2:22" s="59" customFormat="1" ht="15" customHeight="1">
      <c r="B73" s="81" t="s">
        <v>335</v>
      </c>
      <c r="C73" s="383">
        <f>C74+C80+C88+C93</f>
        <v>19</v>
      </c>
      <c r="D73" s="282">
        <f t="shared" ref="D73:T73" si="29">D74+D80+D88+D93</f>
        <v>19</v>
      </c>
      <c r="E73" s="256">
        <f t="shared" si="29"/>
        <v>0</v>
      </c>
      <c r="F73" s="384">
        <f t="shared" si="29"/>
        <v>38</v>
      </c>
      <c r="G73" s="296">
        <f t="shared" si="29"/>
        <v>540</v>
      </c>
      <c r="H73" s="282">
        <f t="shared" si="29"/>
        <v>276</v>
      </c>
      <c r="I73" s="257">
        <f t="shared" si="29"/>
        <v>264</v>
      </c>
      <c r="J73" s="296">
        <f t="shared" si="29"/>
        <v>43</v>
      </c>
      <c r="K73" s="282">
        <f t="shared" si="29"/>
        <v>1</v>
      </c>
      <c r="L73" s="282">
        <f t="shared" si="29"/>
        <v>42</v>
      </c>
      <c r="M73" s="282">
        <f t="shared" si="29"/>
        <v>22</v>
      </c>
      <c r="N73" s="282">
        <f t="shared" si="29"/>
        <v>17</v>
      </c>
      <c r="O73" s="257">
        <f t="shared" si="29"/>
        <v>5</v>
      </c>
      <c r="P73" s="296">
        <f t="shared" si="29"/>
        <v>0</v>
      </c>
      <c r="Q73" s="282">
        <f t="shared" si="29"/>
        <v>0</v>
      </c>
      <c r="R73" s="257">
        <f t="shared" si="29"/>
        <v>0</v>
      </c>
      <c r="S73" s="296">
        <f t="shared" si="29"/>
        <v>386</v>
      </c>
      <c r="T73" s="282">
        <f t="shared" si="29"/>
        <v>198</v>
      </c>
      <c r="U73" s="282">
        <f>U74+U80+U88+U93</f>
        <v>188</v>
      </c>
      <c r="V73" s="385">
        <v>43.4</v>
      </c>
    </row>
    <row r="74" spans="2:22" s="59" customFormat="1" ht="14.1" customHeight="1">
      <c r="B74" s="260" t="s">
        <v>239</v>
      </c>
      <c r="C74" s="261">
        <f t="shared" ref="C74:C79" si="30">IF(SUM(D74:E74)=0,"-",SUM(D74:E74))</f>
        <v>5</v>
      </c>
      <c r="D74" s="283">
        <f>SUM(D75:D79)</f>
        <v>5</v>
      </c>
      <c r="E74" s="284">
        <f>SUM(E75:E79)</f>
        <v>0</v>
      </c>
      <c r="F74" s="396">
        <f>SUM(F75:F79)</f>
        <v>5</v>
      </c>
      <c r="G74" s="261">
        <f t="shared" ref="G74:G79" si="31">IF(SUM(H74:I74)=0,"-",SUM(H74:I74))</f>
        <v>120</v>
      </c>
      <c r="H74" s="283">
        <f>SUM(H75:H79)</f>
        <v>59</v>
      </c>
      <c r="I74" s="284">
        <f>SUM(I75:I79)</f>
        <v>61</v>
      </c>
      <c r="J74" s="261">
        <f t="shared" ref="J74:J79" si="32">IF(SUM(K74:L74)=0,"-",SUM(K74:L74))</f>
        <v>6</v>
      </c>
      <c r="K74" s="283">
        <f>SUM(K75:K79)</f>
        <v>0</v>
      </c>
      <c r="L74" s="283">
        <f>SUM(L75:L79)</f>
        <v>6</v>
      </c>
      <c r="M74" s="283">
        <f t="shared" ref="M74:M79" si="33">IF(SUM(N74:O74)=0,"-",SUM(N74:O74))</f>
        <v>10</v>
      </c>
      <c r="N74" s="283">
        <f t="shared" ref="N74:U74" si="34">SUM(N75:N79)</f>
        <v>9</v>
      </c>
      <c r="O74" s="284">
        <f t="shared" si="34"/>
        <v>1</v>
      </c>
      <c r="P74" s="261">
        <f t="shared" si="34"/>
        <v>0</v>
      </c>
      <c r="Q74" s="283">
        <f t="shared" si="34"/>
        <v>0</v>
      </c>
      <c r="R74" s="284">
        <f t="shared" si="34"/>
        <v>0</v>
      </c>
      <c r="S74" s="261">
        <f t="shared" si="34"/>
        <v>116</v>
      </c>
      <c r="T74" s="283">
        <f t="shared" si="34"/>
        <v>55</v>
      </c>
      <c r="U74" s="283">
        <f t="shared" si="34"/>
        <v>61</v>
      </c>
      <c r="V74" s="286" t="s">
        <v>333</v>
      </c>
    </row>
    <row r="75" spans="2:22" s="59" customFormat="1" ht="14.1" hidden="1" customHeight="1">
      <c r="B75" s="260" t="s">
        <v>218</v>
      </c>
      <c r="C75" s="261">
        <f t="shared" si="30"/>
        <v>1</v>
      </c>
      <c r="D75" s="283">
        <v>1</v>
      </c>
      <c r="E75" s="264">
        <v>0</v>
      </c>
      <c r="F75" s="397">
        <v>1</v>
      </c>
      <c r="G75" s="261">
        <f t="shared" si="31"/>
        <v>27</v>
      </c>
      <c r="H75" s="283">
        <v>14</v>
      </c>
      <c r="I75" s="286">
        <v>13</v>
      </c>
      <c r="J75" s="261">
        <f t="shared" si="32"/>
        <v>1</v>
      </c>
      <c r="K75" s="283">
        <v>0</v>
      </c>
      <c r="L75" s="283">
        <v>1</v>
      </c>
      <c r="M75" s="283">
        <f t="shared" si="33"/>
        <v>2</v>
      </c>
      <c r="N75" s="283">
        <v>2</v>
      </c>
      <c r="O75" s="286">
        <v>0</v>
      </c>
      <c r="P75" s="261" t="str">
        <f>IF(SUM(Q75:R75)=0,"-",SUM(Q75:R75))</f>
        <v>-</v>
      </c>
      <c r="Q75" s="283">
        <v>0</v>
      </c>
      <c r="R75" s="286">
        <v>0</v>
      </c>
      <c r="S75" s="261">
        <f>IF(SUM(T75:U75)=0,"-",SUM(T75:U75))</f>
        <v>36</v>
      </c>
      <c r="T75" s="283">
        <v>19</v>
      </c>
      <c r="U75" s="283">
        <v>17</v>
      </c>
      <c r="V75" s="392" t="s">
        <v>333</v>
      </c>
    </row>
    <row r="76" spans="2:22" s="59" customFormat="1" ht="14.1" hidden="1" customHeight="1">
      <c r="B76" s="260" t="s">
        <v>219</v>
      </c>
      <c r="C76" s="261">
        <f t="shared" si="30"/>
        <v>1</v>
      </c>
      <c r="D76" s="283">
        <v>1</v>
      </c>
      <c r="E76" s="264">
        <v>0</v>
      </c>
      <c r="F76" s="397">
        <v>1</v>
      </c>
      <c r="G76" s="261">
        <f t="shared" si="31"/>
        <v>34</v>
      </c>
      <c r="H76" s="283">
        <v>18</v>
      </c>
      <c r="I76" s="286">
        <v>16</v>
      </c>
      <c r="J76" s="261">
        <f t="shared" si="32"/>
        <v>1</v>
      </c>
      <c r="K76" s="283">
        <v>0</v>
      </c>
      <c r="L76" s="283">
        <v>1</v>
      </c>
      <c r="M76" s="283">
        <f t="shared" si="33"/>
        <v>2</v>
      </c>
      <c r="N76" s="283">
        <v>2</v>
      </c>
      <c r="O76" s="286">
        <v>0</v>
      </c>
      <c r="P76" s="261" t="str">
        <f>IF(SUM(Q76:R76)=0,"-",SUM(Q76:R76))</f>
        <v>-</v>
      </c>
      <c r="Q76" s="283">
        <v>0</v>
      </c>
      <c r="R76" s="286">
        <v>0</v>
      </c>
      <c r="S76" s="261">
        <f>IF(SUM(T76:U76)=0,"-",SUM(T76:U76))</f>
        <v>15</v>
      </c>
      <c r="T76" s="283">
        <v>4</v>
      </c>
      <c r="U76" s="283">
        <v>11</v>
      </c>
      <c r="V76" s="392" t="s">
        <v>333</v>
      </c>
    </row>
    <row r="77" spans="2:22" s="59" customFormat="1" ht="14.1" hidden="1" customHeight="1">
      <c r="B77" s="260" t="s">
        <v>220</v>
      </c>
      <c r="C77" s="261">
        <f t="shared" si="30"/>
        <v>1</v>
      </c>
      <c r="D77" s="283">
        <v>1</v>
      </c>
      <c r="E77" s="264">
        <v>0</v>
      </c>
      <c r="F77" s="397">
        <v>1</v>
      </c>
      <c r="G77" s="261">
        <f t="shared" si="31"/>
        <v>20</v>
      </c>
      <c r="H77" s="283">
        <v>7</v>
      </c>
      <c r="I77" s="286">
        <v>13</v>
      </c>
      <c r="J77" s="261">
        <f t="shared" si="32"/>
        <v>1</v>
      </c>
      <c r="K77" s="283">
        <v>0</v>
      </c>
      <c r="L77" s="283">
        <v>1</v>
      </c>
      <c r="M77" s="283">
        <f t="shared" si="33"/>
        <v>2</v>
      </c>
      <c r="N77" s="283">
        <v>2</v>
      </c>
      <c r="O77" s="286">
        <v>0</v>
      </c>
      <c r="P77" s="261" t="str">
        <f>IF(SUM(Q77:R77)=0,"-",SUM(Q77:R77))</f>
        <v>-</v>
      </c>
      <c r="Q77" s="283">
        <v>0</v>
      </c>
      <c r="R77" s="286">
        <v>0</v>
      </c>
      <c r="S77" s="261">
        <f>IF(SUM(T77:U77)=0,"-",SUM(T77:U77))</f>
        <v>26</v>
      </c>
      <c r="T77" s="283">
        <v>15</v>
      </c>
      <c r="U77" s="283">
        <v>11</v>
      </c>
      <c r="V77" s="392" t="s">
        <v>333</v>
      </c>
    </row>
    <row r="78" spans="2:22" s="59" customFormat="1" ht="14.1" hidden="1" customHeight="1">
      <c r="B78" s="260" t="s">
        <v>221</v>
      </c>
      <c r="C78" s="261">
        <f t="shared" si="30"/>
        <v>1</v>
      </c>
      <c r="D78" s="283">
        <v>1</v>
      </c>
      <c r="E78" s="264">
        <v>0</v>
      </c>
      <c r="F78" s="397">
        <v>1</v>
      </c>
      <c r="G78" s="261">
        <f t="shared" si="31"/>
        <v>26</v>
      </c>
      <c r="H78" s="283">
        <v>13</v>
      </c>
      <c r="I78" s="286">
        <v>13</v>
      </c>
      <c r="J78" s="261">
        <f t="shared" si="32"/>
        <v>2</v>
      </c>
      <c r="K78" s="283">
        <v>0</v>
      </c>
      <c r="L78" s="283">
        <v>2</v>
      </c>
      <c r="M78" s="283">
        <f t="shared" si="33"/>
        <v>2</v>
      </c>
      <c r="N78" s="283">
        <v>1</v>
      </c>
      <c r="O78" s="286">
        <v>1</v>
      </c>
      <c r="P78" s="261" t="str">
        <f>IF(SUM(Q78:R78)=0,"-",SUM(Q78:R78))</f>
        <v>-</v>
      </c>
      <c r="Q78" s="283">
        <v>0</v>
      </c>
      <c r="R78" s="286">
        <v>0</v>
      </c>
      <c r="S78" s="261">
        <f>IF(SUM(T78:U78)=0,"-",SUM(T78:U78))</f>
        <v>29</v>
      </c>
      <c r="T78" s="283">
        <v>13</v>
      </c>
      <c r="U78" s="283">
        <v>16</v>
      </c>
      <c r="V78" s="392" t="s">
        <v>327</v>
      </c>
    </row>
    <row r="79" spans="2:22" s="59" customFormat="1" ht="14.1" hidden="1" customHeight="1">
      <c r="B79" s="260" t="s">
        <v>222</v>
      </c>
      <c r="C79" s="261">
        <f t="shared" si="30"/>
        <v>1</v>
      </c>
      <c r="D79" s="283">
        <v>1</v>
      </c>
      <c r="E79" s="264">
        <v>0</v>
      </c>
      <c r="F79" s="397">
        <v>1</v>
      </c>
      <c r="G79" s="261">
        <f t="shared" si="31"/>
        <v>13</v>
      </c>
      <c r="H79" s="283">
        <v>7</v>
      </c>
      <c r="I79" s="286">
        <v>6</v>
      </c>
      <c r="J79" s="261">
        <f t="shared" si="32"/>
        <v>1</v>
      </c>
      <c r="K79" s="283">
        <v>0</v>
      </c>
      <c r="L79" s="283">
        <v>1</v>
      </c>
      <c r="M79" s="283">
        <f t="shared" si="33"/>
        <v>2</v>
      </c>
      <c r="N79" s="283">
        <v>2</v>
      </c>
      <c r="O79" s="286">
        <v>0</v>
      </c>
      <c r="P79" s="261" t="str">
        <f>IF(SUM(Q79:R79)=0,"-",SUM(Q79:R79))</f>
        <v>-</v>
      </c>
      <c r="Q79" s="283">
        <v>0</v>
      </c>
      <c r="R79" s="286">
        <v>0</v>
      </c>
      <c r="S79" s="261">
        <f>IF(SUM(T79:U79)=0,"-",SUM(T79:U79))</f>
        <v>10</v>
      </c>
      <c r="T79" s="283">
        <v>4</v>
      </c>
      <c r="U79" s="283">
        <v>6</v>
      </c>
      <c r="V79" s="392" t="s">
        <v>327</v>
      </c>
    </row>
    <row r="80" spans="2:22" s="59" customFormat="1" ht="14.1" customHeight="1">
      <c r="B80" s="260" t="s">
        <v>223</v>
      </c>
      <c r="C80" s="261">
        <f>SUM(C81:C87)</f>
        <v>7</v>
      </c>
      <c r="D80" s="283">
        <f t="shared" ref="D80:U80" si="35">SUM(D81:D87)</f>
        <v>7</v>
      </c>
      <c r="E80" s="284">
        <f t="shared" si="35"/>
        <v>0</v>
      </c>
      <c r="F80" s="396">
        <f t="shared" si="35"/>
        <v>22</v>
      </c>
      <c r="G80" s="261">
        <f t="shared" si="35"/>
        <v>206</v>
      </c>
      <c r="H80" s="283">
        <f t="shared" si="35"/>
        <v>97</v>
      </c>
      <c r="I80" s="284">
        <f t="shared" si="35"/>
        <v>109</v>
      </c>
      <c r="J80" s="261">
        <f t="shared" si="35"/>
        <v>27</v>
      </c>
      <c r="K80" s="283">
        <f t="shared" si="35"/>
        <v>1</v>
      </c>
      <c r="L80" s="283">
        <f t="shared" si="35"/>
        <v>26</v>
      </c>
      <c r="M80" s="283">
        <f t="shared" si="35"/>
        <v>0</v>
      </c>
      <c r="N80" s="283">
        <f t="shared" si="35"/>
        <v>0</v>
      </c>
      <c r="O80" s="284">
        <f t="shared" si="35"/>
        <v>0</v>
      </c>
      <c r="P80" s="261">
        <f t="shared" si="35"/>
        <v>0</v>
      </c>
      <c r="Q80" s="283">
        <f t="shared" si="35"/>
        <v>0</v>
      </c>
      <c r="R80" s="284">
        <f t="shared" si="35"/>
        <v>0</v>
      </c>
      <c r="S80" s="261">
        <f t="shared" si="35"/>
        <v>75</v>
      </c>
      <c r="T80" s="283">
        <f t="shared" si="35"/>
        <v>40</v>
      </c>
      <c r="U80" s="283">
        <f t="shared" si="35"/>
        <v>35</v>
      </c>
      <c r="V80" s="286" t="s">
        <v>327</v>
      </c>
    </row>
    <row r="81" spans="2:22" s="59" customFormat="1" ht="14.1" hidden="1" customHeight="1">
      <c r="B81" s="260" t="s">
        <v>224</v>
      </c>
      <c r="C81" s="261">
        <f t="shared" ref="C81:C87" si="36">IF(SUM(D81:E81)=0,"-",SUM(D81:E81))</f>
        <v>1</v>
      </c>
      <c r="D81" s="283">
        <v>1</v>
      </c>
      <c r="E81" s="264">
        <v>0</v>
      </c>
      <c r="F81" s="397">
        <v>4</v>
      </c>
      <c r="G81" s="261">
        <f t="shared" ref="G81:G87" si="37">IF(SUM(H81:I81)=0,"-",SUM(H81:I81))</f>
        <v>20</v>
      </c>
      <c r="H81" s="283">
        <v>8</v>
      </c>
      <c r="I81" s="286">
        <v>12</v>
      </c>
      <c r="J81" s="261">
        <f t="shared" ref="J81:J87" si="38">IF(SUM(K81:L81)=0,"-",SUM(K81:L81))</f>
        <v>3</v>
      </c>
      <c r="K81" s="283">
        <v>0</v>
      </c>
      <c r="L81" s="283">
        <v>3</v>
      </c>
      <c r="M81" s="393" t="str">
        <f t="shared" ref="M81:M87" si="39">IF(SUM(N81:O81)=0,"-",SUM(N81:O81))</f>
        <v>-</v>
      </c>
      <c r="N81" s="283">
        <v>0</v>
      </c>
      <c r="O81" s="286">
        <v>0</v>
      </c>
      <c r="P81" s="261" t="str">
        <f t="shared" ref="P81:P87" si="40">IF(SUM(Q81:R81)=0,"-",SUM(Q81:R81))</f>
        <v>-</v>
      </c>
      <c r="Q81" s="283">
        <v>0</v>
      </c>
      <c r="R81" s="286">
        <v>0</v>
      </c>
      <c r="S81" s="261">
        <f t="shared" ref="S81:S87" si="41">IF(SUM(T81:U81)=0,"-",SUM(T81:U81))</f>
        <v>5</v>
      </c>
      <c r="T81" s="283">
        <v>1</v>
      </c>
      <c r="U81" s="283">
        <v>4</v>
      </c>
      <c r="V81" s="392" t="s">
        <v>327</v>
      </c>
    </row>
    <row r="82" spans="2:22" s="59" customFormat="1" ht="14.1" hidden="1" customHeight="1">
      <c r="B82" s="260" t="s">
        <v>225</v>
      </c>
      <c r="C82" s="261">
        <f t="shared" si="36"/>
        <v>1</v>
      </c>
      <c r="D82" s="283">
        <v>1</v>
      </c>
      <c r="E82" s="264">
        <v>0</v>
      </c>
      <c r="F82" s="397">
        <v>4</v>
      </c>
      <c r="G82" s="261">
        <f t="shared" si="37"/>
        <v>16</v>
      </c>
      <c r="H82" s="283">
        <v>6</v>
      </c>
      <c r="I82" s="286">
        <v>10</v>
      </c>
      <c r="J82" s="261">
        <f t="shared" si="38"/>
        <v>4</v>
      </c>
      <c r="K82" s="283">
        <v>0</v>
      </c>
      <c r="L82" s="283">
        <v>4</v>
      </c>
      <c r="M82" s="283" t="str">
        <f t="shared" si="39"/>
        <v>-</v>
      </c>
      <c r="N82" s="283">
        <v>0</v>
      </c>
      <c r="O82" s="286">
        <v>0</v>
      </c>
      <c r="P82" s="261" t="str">
        <f t="shared" si="40"/>
        <v>-</v>
      </c>
      <c r="Q82" s="283">
        <v>0</v>
      </c>
      <c r="R82" s="286">
        <v>0</v>
      </c>
      <c r="S82" s="261">
        <f t="shared" si="41"/>
        <v>13</v>
      </c>
      <c r="T82" s="283">
        <v>7</v>
      </c>
      <c r="U82" s="283">
        <v>6</v>
      </c>
      <c r="V82" s="392" t="s">
        <v>327</v>
      </c>
    </row>
    <row r="83" spans="2:22" s="59" customFormat="1" ht="14.1" hidden="1" customHeight="1">
      <c r="B83" s="260" t="s">
        <v>226</v>
      </c>
      <c r="C83" s="261">
        <f t="shared" si="36"/>
        <v>1</v>
      </c>
      <c r="D83" s="283">
        <v>1</v>
      </c>
      <c r="E83" s="264">
        <v>0</v>
      </c>
      <c r="F83" s="397">
        <v>4</v>
      </c>
      <c r="G83" s="261">
        <f t="shared" si="37"/>
        <v>63</v>
      </c>
      <c r="H83" s="283">
        <v>34</v>
      </c>
      <c r="I83" s="286">
        <v>29</v>
      </c>
      <c r="J83" s="261">
        <f t="shared" si="38"/>
        <v>6</v>
      </c>
      <c r="K83" s="283">
        <v>0</v>
      </c>
      <c r="L83" s="283">
        <v>6</v>
      </c>
      <c r="M83" s="283" t="str">
        <f t="shared" si="39"/>
        <v>-</v>
      </c>
      <c r="N83" s="283">
        <v>0</v>
      </c>
      <c r="O83" s="286">
        <v>0</v>
      </c>
      <c r="P83" s="261" t="str">
        <f t="shared" si="40"/>
        <v>-</v>
      </c>
      <c r="Q83" s="283">
        <v>0</v>
      </c>
      <c r="R83" s="286">
        <v>0</v>
      </c>
      <c r="S83" s="261">
        <f t="shared" si="41"/>
        <v>23</v>
      </c>
      <c r="T83" s="283">
        <v>8</v>
      </c>
      <c r="U83" s="283">
        <v>15</v>
      </c>
      <c r="V83" s="392" t="s">
        <v>327</v>
      </c>
    </row>
    <row r="84" spans="2:22" s="59" customFormat="1" ht="14.1" hidden="1" customHeight="1">
      <c r="B84" s="260" t="s">
        <v>227</v>
      </c>
      <c r="C84" s="261">
        <f t="shared" si="36"/>
        <v>1</v>
      </c>
      <c r="D84" s="283">
        <v>1</v>
      </c>
      <c r="E84" s="264">
        <v>0</v>
      </c>
      <c r="F84" s="397">
        <v>3</v>
      </c>
      <c r="G84" s="261">
        <f t="shared" si="37"/>
        <v>14</v>
      </c>
      <c r="H84" s="283">
        <v>9</v>
      </c>
      <c r="I84" s="286">
        <v>5</v>
      </c>
      <c r="J84" s="261">
        <f t="shared" si="38"/>
        <v>2</v>
      </c>
      <c r="K84" s="283">
        <v>0</v>
      </c>
      <c r="L84" s="283">
        <v>2</v>
      </c>
      <c r="M84" s="283" t="str">
        <f t="shared" si="39"/>
        <v>-</v>
      </c>
      <c r="N84" s="283">
        <v>0</v>
      </c>
      <c r="O84" s="286">
        <v>0</v>
      </c>
      <c r="P84" s="261" t="str">
        <f t="shared" si="40"/>
        <v>-</v>
      </c>
      <c r="Q84" s="283">
        <v>0</v>
      </c>
      <c r="R84" s="286">
        <v>0</v>
      </c>
      <c r="S84" s="261">
        <f t="shared" si="41"/>
        <v>3</v>
      </c>
      <c r="T84" s="283">
        <v>3</v>
      </c>
      <c r="U84" s="283">
        <v>0</v>
      </c>
      <c r="V84" s="392" t="s">
        <v>327</v>
      </c>
    </row>
    <row r="85" spans="2:22" s="59" customFormat="1" ht="14.1" hidden="1" customHeight="1">
      <c r="B85" s="260" t="s">
        <v>228</v>
      </c>
      <c r="C85" s="261">
        <f t="shared" si="36"/>
        <v>1</v>
      </c>
      <c r="D85" s="283">
        <v>1</v>
      </c>
      <c r="E85" s="264">
        <v>0</v>
      </c>
      <c r="F85" s="397">
        <v>3</v>
      </c>
      <c r="G85" s="261">
        <f t="shared" si="37"/>
        <v>54</v>
      </c>
      <c r="H85" s="283">
        <v>21</v>
      </c>
      <c r="I85" s="286">
        <v>33</v>
      </c>
      <c r="J85" s="261">
        <f t="shared" si="38"/>
        <v>6</v>
      </c>
      <c r="K85" s="283">
        <v>0</v>
      </c>
      <c r="L85" s="283">
        <v>6</v>
      </c>
      <c r="M85" s="283" t="str">
        <f t="shared" si="39"/>
        <v>-</v>
      </c>
      <c r="N85" s="283">
        <v>0</v>
      </c>
      <c r="O85" s="286">
        <v>0</v>
      </c>
      <c r="P85" s="261" t="str">
        <f t="shared" si="40"/>
        <v>-</v>
      </c>
      <c r="Q85" s="283">
        <v>0</v>
      </c>
      <c r="R85" s="286">
        <v>0</v>
      </c>
      <c r="S85" s="261">
        <f t="shared" si="41"/>
        <v>24</v>
      </c>
      <c r="T85" s="283">
        <v>18</v>
      </c>
      <c r="U85" s="283">
        <v>6</v>
      </c>
      <c r="V85" s="392" t="s">
        <v>328</v>
      </c>
    </row>
    <row r="86" spans="2:22" s="59" customFormat="1" ht="14.1" hidden="1" customHeight="1">
      <c r="B86" s="260" t="s">
        <v>229</v>
      </c>
      <c r="C86" s="261">
        <f t="shared" si="36"/>
        <v>1</v>
      </c>
      <c r="D86" s="283">
        <v>1</v>
      </c>
      <c r="E86" s="264">
        <v>0</v>
      </c>
      <c r="F86" s="260">
        <v>0</v>
      </c>
      <c r="G86" s="394" t="str">
        <f t="shared" si="37"/>
        <v>-</v>
      </c>
      <c r="H86" s="283">
        <v>0</v>
      </c>
      <c r="I86" s="286">
        <v>0</v>
      </c>
      <c r="J86" s="261" t="str">
        <f t="shared" si="38"/>
        <v>-</v>
      </c>
      <c r="K86" s="283">
        <v>0</v>
      </c>
      <c r="L86" s="283">
        <v>0</v>
      </c>
      <c r="M86" s="283" t="str">
        <f t="shared" si="39"/>
        <v>-</v>
      </c>
      <c r="N86" s="283">
        <v>0</v>
      </c>
      <c r="O86" s="286">
        <v>0</v>
      </c>
      <c r="P86" s="261" t="str">
        <f t="shared" si="40"/>
        <v>-</v>
      </c>
      <c r="Q86" s="283">
        <v>0</v>
      </c>
      <c r="R86" s="286">
        <v>0</v>
      </c>
      <c r="S86" s="261" t="str">
        <f t="shared" si="41"/>
        <v>-</v>
      </c>
      <c r="T86" s="283">
        <v>0</v>
      </c>
      <c r="U86" s="283">
        <v>0</v>
      </c>
      <c r="V86" s="392" t="s">
        <v>328</v>
      </c>
    </row>
    <row r="87" spans="2:22" s="59" customFormat="1" ht="14.1" hidden="1" customHeight="1">
      <c r="B87" s="260" t="s">
        <v>329</v>
      </c>
      <c r="C87" s="261">
        <f t="shared" si="36"/>
        <v>1</v>
      </c>
      <c r="D87" s="283">
        <v>1</v>
      </c>
      <c r="E87" s="264">
        <v>0</v>
      </c>
      <c r="F87" s="260">
        <v>4</v>
      </c>
      <c r="G87" s="261">
        <f t="shared" si="37"/>
        <v>39</v>
      </c>
      <c r="H87" s="283">
        <v>19</v>
      </c>
      <c r="I87" s="286">
        <v>20</v>
      </c>
      <c r="J87" s="261">
        <f t="shared" si="38"/>
        <v>6</v>
      </c>
      <c r="K87" s="283">
        <v>1</v>
      </c>
      <c r="L87" s="283">
        <v>5</v>
      </c>
      <c r="M87" s="283" t="str">
        <f t="shared" si="39"/>
        <v>-</v>
      </c>
      <c r="N87" s="283">
        <v>0</v>
      </c>
      <c r="O87" s="286">
        <v>0</v>
      </c>
      <c r="P87" s="261" t="str">
        <f t="shared" si="40"/>
        <v>-</v>
      </c>
      <c r="Q87" s="283">
        <v>0</v>
      </c>
      <c r="R87" s="286">
        <v>0</v>
      </c>
      <c r="S87" s="261">
        <f t="shared" si="41"/>
        <v>7</v>
      </c>
      <c r="T87" s="283">
        <v>3</v>
      </c>
      <c r="U87" s="283">
        <v>4</v>
      </c>
      <c r="V87" s="392" t="s">
        <v>330</v>
      </c>
    </row>
    <row r="88" spans="2:22" s="59" customFormat="1" ht="14.1" customHeight="1">
      <c r="B88" s="260" t="s">
        <v>331</v>
      </c>
      <c r="C88" s="261">
        <f>SUM(C89:C92)</f>
        <v>4</v>
      </c>
      <c r="D88" s="283">
        <f t="shared" ref="D88:U88" si="42">SUM(D89:D92)</f>
        <v>4</v>
      </c>
      <c r="E88" s="284">
        <f t="shared" si="42"/>
        <v>0</v>
      </c>
      <c r="F88" s="285">
        <f t="shared" si="42"/>
        <v>9</v>
      </c>
      <c r="G88" s="261">
        <f t="shared" si="42"/>
        <v>191</v>
      </c>
      <c r="H88" s="283">
        <f t="shared" si="42"/>
        <v>108</v>
      </c>
      <c r="I88" s="284">
        <f t="shared" si="42"/>
        <v>83</v>
      </c>
      <c r="J88" s="261">
        <f t="shared" si="42"/>
        <v>8</v>
      </c>
      <c r="K88" s="283">
        <f t="shared" si="42"/>
        <v>0</v>
      </c>
      <c r="L88" s="283">
        <f t="shared" si="42"/>
        <v>8</v>
      </c>
      <c r="M88" s="283">
        <f t="shared" si="42"/>
        <v>8</v>
      </c>
      <c r="N88" s="283">
        <f t="shared" si="42"/>
        <v>6</v>
      </c>
      <c r="O88" s="284">
        <f t="shared" si="42"/>
        <v>2</v>
      </c>
      <c r="P88" s="261">
        <f t="shared" si="42"/>
        <v>0</v>
      </c>
      <c r="Q88" s="283">
        <f t="shared" si="42"/>
        <v>0</v>
      </c>
      <c r="R88" s="284">
        <f t="shared" si="42"/>
        <v>0</v>
      </c>
      <c r="S88" s="261">
        <f t="shared" si="42"/>
        <v>157</v>
      </c>
      <c r="T88" s="283">
        <f t="shared" si="42"/>
        <v>85</v>
      </c>
      <c r="U88" s="283">
        <f t="shared" si="42"/>
        <v>72</v>
      </c>
      <c r="V88" s="286" t="s">
        <v>330</v>
      </c>
    </row>
    <row r="89" spans="2:22" s="59" customFormat="1" ht="14.1" hidden="1" customHeight="1">
      <c r="B89" s="260" t="s">
        <v>230</v>
      </c>
      <c r="C89" s="261">
        <f>IF(SUM(D89:E89)=0,"-",SUM(D89:E89))</f>
        <v>1</v>
      </c>
      <c r="D89" s="283">
        <v>1</v>
      </c>
      <c r="E89" s="264">
        <v>0</v>
      </c>
      <c r="F89" s="260">
        <v>2</v>
      </c>
      <c r="G89" s="261">
        <f>IF(SUM(H89:I89)=0,"-",SUM(H89:I89))</f>
        <v>59</v>
      </c>
      <c r="H89" s="283">
        <v>33</v>
      </c>
      <c r="I89" s="286">
        <v>26</v>
      </c>
      <c r="J89" s="261">
        <f>IF(SUM(K89:L89)=0,"-",SUM(K89:L89))</f>
        <v>2</v>
      </c>
      <c r="K89" s="283">
        <v>0</v>
      </c>
      <c r="L89" s="283">
        <v>2</v>
      </c>
      <c r="M89" s="283">
        <f>IF(SUM(N89:O89)=0,"-",SUM(N89:O89))</f>
        <v>2</v>
      </c>
      <c r="N89" s="283">
        <v>2</v>
      </c>
      <c r="O89" s="286">
        <v>0</v>
      </c>
      <c r="P89" s="261" t="str">
        <f>IF(SUM(Q89:R89)=0,"-",SUM(Q89:R89))</f>
        <v>-</v>
      </c>
      <c r="Q89" s="283">
        <v>0</v>
      </c>
      <c r="R89" s="286">
        <v>0</v>
      </c>
      <c r="S89" s="261">
        <f>IF(SUM(T89:U89)=0,"-",SUM(T89:U89))</f>
        <v>49</v>
      </c>
      <c r="T89" s="283">
        <v>30</v>
      </c>
      <c r="U89" s="283">
        <v>19</v>
      </c>
      <c r="V89" s="392" t="s">
        <v>332</v>
      </c>
    </row>
    <row r="90" spans="2:22" s="59" customFormat="1" ht="14.1" hidden="1" customHeight="1">
      <c r="B90" s="260" t="s">
        <v>231</v>
      </c>
      <c r="C90" s="261">
        <f>IF(SUM(D90:E90)=0,"-",SUM(D90:E90))</f>
        <v>1</v>
      </c>
      <c r="D90" s="283">
        <v>1</v>
      </c>
      <c r="E90" s="264">
        <v>0</v>
      </c>
      <c r="F90" s="260">
        <v>2</v>
      </c>
      <c r="G90" s="261">
        <f>IF(SUM(H90:I90)=0,"-",SUM(H90:I90))</f>
        <v>31</v>
      </c>
      <c r="H90" s="283">
        <v>16</v>
      </c>
      <c r="I90" s="286">
        <v>15</v>
      </c>
      <c r="J90" s="261">
        <f>IF(SUM(K90:L90)=0,"-",SUM(K90:L90))</f>
        <v>2</v>
      </c>
      <c r="K90" s="283">
        <v>0</v>
      </c>
      <c r="L90" s="283">
        <v>2</v>
      </c>
      <c r="M90" s="283">
        <f>IF(SUM(N90:O90)=0,"-",SUM(N90:O90))</f>
        <v>2</v>
      </c>
      <c r="N90" s="283">
        <v>1</v>
      </c>
      <c r="O90" s="286">
        <v>1</v>
      </c>
      <c r="P90" s="261" t="str">
        <f>IF(SUM(Q90:R90)=0,"-",SUM(Q90:R90))</f>
        <v>-</v>
      </c>
      <c r="Q90" s="283">
        <v>0</v>
      </c>
      <c r="R90" s="286">
        <v>0</v>
      </c>
      <c r="S90" s="261">
        <f>IF(SUM(T90:U90)=0,"-",SUM(T90:U90))</f>
        <v>32</v>
      </c>
      <c r="T90" s="283">
        <v>15</v>
      </c>
      <c r="U90" s="283">
        <v>17</v>
      </c>
      <c r="V90" s="392" t="s">
        <v>332</v>
      </c>
    </row>
    <row r="91" spans="2:22" s="59" customFormat="1" ht="14.1" hidden="1" customHeight="1">
      <c r="B91" s="260" t="s">
        <v>232</v>
      </c>
      <c r="C91" s="261">
        <f>IF(SUM(D91:E91)=0,"-",SUM(D91:E91))</f>
        <v>1</v>
      </c>
      <c r="D91" s="283">
        <v>1</v>
      </c>
      <c r="E91" s="264">
        <v>0</v>
      </c>
      <c r="F91" s="260">
        <v>1</v>
      </c>
      <c r="G91" s="261">
        <f>IF(SUM(H91:I91)=0,"-",SUM(H91:I91))</f>
        <v>19</v>
      </c>
      <c r="H91" s="283">
        <v>10</v>
      </c>
      <c r="I91" s="286">
        <v>9</v>
      </c>
      <c r="J91" s="261">
        <f>IF(SUM(K91:L91)=0,"-",SUM(K91:L91))</f>
        <v>1</v>
      </c>
      <c r="K91" s="283">
        <v>0</v>
      </c>
      <c r="L91" s="283">
        <v>1</v>
      </c>
      <c r="M91" s="283">
        <f>IF(SUM(N91:O91)=0,"-",SUM(N91:O91))</f>
        <v>2</v>
      </c>
      <c r="N91" s="283">
        <v>1</v>
      </c>
      <c r="O91" s="286">
        <v>1</v>
      </c>
      <c r="P91" s="261" t="str">
        <f>IF(SUM(Q91:R91)=0,"-",SUM(Q91:R91))</f>
        <v>-</v>
      </c>
      <c r="Q91" s="283">
        <v>0</v>
      </c>
      <c r="R91" s="286">
        <v>0</v>
      </c>
      <c r="S91" s="261">
        <f>IF(SUM(T91:U91)=0,"-",SUM(T91:U91))</f>
        <v>26</v>
      </c>
      <c r="T91" s="283">
        <v>13</v>
      </c>
      <c r="U91" s="283">
        <v>13</v>
      </c>
      <c r="V91" s="392" t="s">
        <v>332</v>
      </c>
    </row>
    <row r="92" spans="2:22" s="59" customFormat="1" ht="14.1" hidden="1" customHeight="1">
      <c r="B92" s="260" t="s">
        <v>233</v>
      </c>
      <c r="C92" s="261">
        <f>IF(SUM(D92:E92)=0,"-",SUM(D92:E92))</f>
        <v>1</v>
      </c>
      <c r="D92" s="283">
        <v>1</v>
      </c>
      <c r="E92" s="264">
        <v>0</v>
      </c>
      <c r="F92" s="260">
        <v>4</v>
      </c>
      <c r="G92" s="261">
        <f>IF(SUM(H92:I92)=0,"-",SUM(H92:I92))</f>
        <v>82</v>
      </c>
      <c r="H92" s="283">
        <v>49</v>
      </c>
      <c r="I92" s="286">
        <v>33</v>
      </c>
      <c r="J92" s="261">
        <f>IF(SUM(K92:L92)=0,"-",SUM(K92:L92))</f>
        <v>3</v>
      </c>
      <c r="K92" s="283">
        <v>0</v>
      </c>
      <c r="L92" s="283">
        <v>3</v>
      </c>
      <c r="M92" s="283">
        <f>IF(SUM(N92:O92)=0,"-",SUM(N92:O92))</f>
        <v>2</v>
      </c>
      <c r="N92" s="283">
        <v>2</v>
      </c>
      <c r="O92" s="286">
        <v>0</v>
      </c>
      <c r="P92" s="261" t="str">
        <f>IF(SUM(Q92:R92)=0,"-",SUM(Q92:R92))</f>
        <v>-</v>
      </c>
      <c r="Q92" s="283">
        <v>0</v>
      </c>
      <c r="R92" s="286">
        <v>0</v>
      </c>
      <c r="S92" s="261">
        <f>IF(SUM(T92:U92)=0,"-",SUM(T92:U92))</f>
        <v>50</v>
      </c>
      <c r="T92" s="283">
        <v>27</v>
      </c>
      <c r="U92" s="283">
        <v>23</v>
      </c>
      <c r="V92" s="392" t="s">
        <v>332</v>
      </c>
    </row>
    <row r="93" spans="2:22" s="59" customFormat="1" ht="14.1" customHeight="1">
      <c r="B93" s="265" t="s">
        <v>234</v>
      </c>
      <c r="C93" s="266">
        <f t="shared" ref="C93:U93" si="43">SUM(C94:C97)</f>
        <v>3</v>
      </c>
      <c r="D93" s="287">
        <f t="shared" si="43"/>
        <v>3</v>
      </c>
      <c r="E93" s="288">
        <f t="shared" si="43"/>
        <v>0</v>
      </c>
      <c r="F93" s="289">
        <f t="shared" si="43"/>
        <v>2</v>
      </c>
      <c r="G93" s="266">
        <f t="shared" si="43"/>
        <v>23</v>
      </c>
      <c r="H93" s="287">
        <f t="shared" si="43"/>
        <v>12</v>
      </c>
      <c r="I93" s="288">
        <f t="shared" si="43"/>
        <v>11</v>
      </c>
      <c r="J93" s="266">
        <f t="shared" si="43"/>
        <v>2</v>
      </c>
      <c r="K93" s="287">
        <f t="shared" si="43"/>
        <v>0</v>
      </c>
      <c r="L93" s="287">
        <f t="shared" si="43"/>
        <v>2</v>
      </c>
      <c r="M93" s="287">
        <f t="shared" si="43"/>
        <v>4</v>
      </c>
      <c r="N93" s="287">
        <f t="shared" si="43"/>
        <v>2</v>
      </c>
      <c r="O93" s="288">
        <f t="shared" si="43"/>
        <v>2</v>
      </c>
      <c r="P93" s="266">
        <f t="shared" si="43"/>
        <v>0</v>
      </c>
      <c r="Q93" s="287">
        <f t="shared" si="43"/>
        <v>0</v>
      </c>
      <c r="R93" s="288">
        <f t="shared" si="43"/>
        <v>0</v>
      </c>
      <c r="S93" s="266">
        <f t="shared" si="43"/>
        <v>38</v>
      </c>
      <c r="T93" s="287">
        <f t="shared" si="43"/>
        <v>18</v>
      </c>
      <c r="U93" s="287">
        <f t="shared" si="43"/>
        <v>20</v>
      </c>
      <c r="V93" s="292" t="s">
        <v>332</v>
      </c>
    </row>
    <row r="94" spans="2:22" s="59" customFormat="1" ht="15" hidden="1" customHeight="1">
      <c r="B94" s="290" t="s">
        <v>235</v>
      </c>
      <c r="C94" s="261">
        <f>IF(SUM(D94:E94)=0,"-",SUM(D94:E94))</f>
        <v>1</v>
      </c>
      <c r="D94" s="283">
        <v>1</v>
      </c>
      <c r="E94" s="264">
        <v>0</v>
      </c>
      <c r="F94" s="260">
        <v>1</v>
      </c>
      <c r="G94" s="261">
        <f>IF(SUM(H94:I94)=0,"-",SUM(H94:I94))</f>
        <v>16</v>
      </c>
      <c r="H94" s="283">
        <v>10</v>
      </c>
      <c r="I94" s="286">
        <v>6</v>
      </c>
      <c r="J94" s="261">
        <f>IF(SUM(K94:L94)=0,"-",SUM(K94:L94))</f>
        <v>1</v>
      </c>
      <c r="K94" s="283">
        <v>0</v>
      </c>
      <c r="L94" s="283">
        <v>1</v>
      </c>
      <c r="M94" s="283">
        <f>IF(SUM(N94:O94)=0,"-",SUM(N94:O94))</f>
        <v>2</v>
      </c>
      <c r="N94" s="283">
        <v>1</v>
      </c>
      <c r="O94" s="286">
        <v>1</v>
      </c>
      <c r="P94" s="261" t="str">
        <f>IF(SUM(Q94:R94)=0,"-",SUM(Q94:R94))</f>
        <v>-</v>
      </c>
      <c r="Q94" s="283">
        <v>0</v>
      </c>
      <c r="R94" s="286">
        <v>0</v>
      </c>
      <c r="S94" s="261">
        <f>IF(SUM(T94:U94)=0,"-",SUM(T94:U94))</f>
        <v>22</v>
      </c>
      <c r="T94" s="283">
        <v>11</v>
      </c>
      <c r="U94" s="283">
        <v>11</v>
      </c>
      <c r="V94" s="392" t="s">
        <v>332</v>
      </c>
    </row>
    <row r="95" spans="2:22" s="59" customFormat="1" ht="15" hidden="1" customHeight="1">
      <c r="B95" s="290" t="s">
        <v>236</v>
      </c>
      <c r="C95" s="261">
        <f>IF(SUM(D95:E95)=0,"-",SUM(D95:E95))</f>
        <v>1</v>
      </c>
      <c r="D95" s="283">
        <v>1</v>
      </c>
      <c r="E95" s="264">
        <v>0</v>
      </c>
      <c r="F95" s="260">
        <v>1</v>
      </c>
      <c r="G95" s="261">
        <f>IF(SUM(H95:I95)=0,"-",SUM(H95:I95))</f>
        <v>7</v>
      </c>
      <c r="H95" s="283">
        <v>2</v>
      </c>
      <c r="I95" s="286">
        <v>5</v>
      </c>
      <c r="J95" s="261">
        <f>IF(SUM(K95:L95)=0,"-",SUM(K95:L95))</f>
        <v>1</v>
      </c>
      <c r="K95" s="283">
        <v>0</v>
      </c>
      <c r="L95" s="283">
        <v>1</v>
      </c>
      <c r="M95" s="283">
        <f>IF(SUM(N95:O95)=0,"-",SUM(N95:O95))</f>
        <v>2</v>
      </c>
      <c r="N95" s="283">
        <v>1</v>
      </c>
      <c r="O95" s="286">
        <v>1</v>
      </c>
      <c r="P95" s="261" t="str">
        <f>IF(SUM(Q95:R95)=0,"-",SUM(Q95:R95))</f>
        <v>-</v>
      </c>
      <c r="Q95" s="283">
        <v>0</v>
      </c>
      <c r="R95" s="286">
        <v>0</v>
      </c>
      <c r="S95" s="261" t="str">
        <f>IF(SUM(T95:U95)=0,"-",SUM(T95:U95))</f>
        <v>-</v>
      </c>
      <c r="T95" s="283">
        <v>0</v>
      </c>
      <c r="U95" s="283">
        <v>0</v>
      </c>
      <c r="V95" s="392" t="s">
        <v>332</v>
      </c>
    </row>
    <row r="96" spans="2:22" s="59" customFormat="1" ht="15" hidden="1" customHeight="1">
      <c r="B96" s="398" t="s">
        <v>237</v>
      </c>
      <c r="C96" s="261">
        <v>1</v>
      </c>
      <c r="D96" s="283">
        <v>1</v>
      </c>
      <c r="E96" s="264">
        <v>0</v>
      </c>
      <c r="F96" s="260">
        <v>0</v>
      </c>
      <c r="G96" s="261" t="str">
        <f>IF(SUM(H96:I96)=0,"-",SUM(H96:I96))</f>
        <v>-</v>
      </c>
      <c r="H96" s="283">
        <v>0</v>
      </c>
      <c r="I96" s="286">
        <v>0</v>
      </c>
      <c r="J96" s="261" t="str">
        <f>IF(SUM(K96:L96)=0,"-",SUM(K96:L96))</f>
        <v>-</v>
      </c>
      <c r="K96" s="283">
        <v>0</v>
      </c>
      <c r="L96" s="283">
        <v>0</v>
      </c>
      <c r="M96" s="283" t="str">
        <f>IF(SUM(N96:O96)=0,"-",SUM(N96:O96))</f>
        <v>-</v>
      </c>
      <c r="N96" s="283">
        <v>0</v>
      </c>
      <c r="O96" s="286">
        <v>0</v>
      </c>
      <c r="P96" s="261" t="str">
        <f>IF(SUM(Q96:R96)=0,"-",SUM(Q96:R96))</f>
        <v>-</v>
      </c>
      <c r="Q96" s="283">
        <v>0</v>
      </c>
      <c r="R96" s="286">
        <v>0</v>
      </c>
      <c r="S96" s="261" t="str">
        <f>IF(SUM(T96:U96)=0,"-",SUM(T96:U96))</f>
        <v>-</v>
      </c>
      <c r="T96" s="283">
        <v>0</v>
      </c>
      <c r="U96" s="283">
        <v>0</v>
      </c>
      <c r="V96" s="392" t="s">
        <v>332</v>
      </c>
    </row>
    <row r="97" spans="2:22" s="59" customFormat="1" ht="15" hidden="1" customHeight="1">
      <c r="B97" s="291" t="s">
        <v>238</v>
      </c>
      <c r="C97" s="407" t="s">
        <v>336</v>
      </c>
      <c r="D97" s="408"/>
      <c r="E97" s="409"/>
      <c r="F97" s="265">
        <v>0</v>
      </c>
      <c r="G97" s="266" t="str">
        <f>IF(SUM(H97:I97)=0,"-",SUM(H97:I97))</f>
        <v>-</v>
      </c>
      <c r="H97" s="287">
        <v>0</v>
      </c>
      <c r="I97" s="292">
        <v>0</v>
      </c>
      <c r="J97" s="266" t="str">
        <f>IF(SUM(K97:L97)=0,"-",SUM(K97:L97))</f>
        <v>-</v>
      </c>
      <c r="K97" s="287">
        <v>0</v>
      </c>
      <c r="L97" s="287">
        <v>0</v>
      </c>
      <c r="M97" s="287" t="str">
        <f>IF(SUM(N97:O97)=0,"-",SUM(N97:O97))</f>
        <v>-</v>
      </c>
      <c r="N97" s="287">
        <v>0</v>
      </c>
      <c r="O97" s="292">
        <v>0</v>
      </c>
      <c r="P97" s="266" t="str">
        <f>IF(SUM(Q97:R97)=0,"-",SUM(Q97:R97))</f>
        <v>-</v>
      </c>
      <c r="Q97" s="287">
        <v>0</v>
      </c>
      <c r="R97" s="292">
        <v>0</v>
      </c>
      <c r="S97" s="266">
        <f>IF(SUM(T97:U97)=0,"-",SUM(T97:U97))</f>
        <v>16</v>
      </c>
      <c r="T97" s="287">
        <v>7</v>
      </c>
      <c r="U97" s="287">
        <v>9</v>
      </c>
      <c r="V97" s="395" t="s">
        <v>333</v>
      </c>
    </row>
    <row r="98" spans="2:22" s="59" customFormat="1" ht="15" customHeight="1">
      <c r="B98" s="81" t="s">
        <v>337</v>
      </c>
      <c r="C98" s="383">
        <f t="shared" ref="C98:R98" si="44">C99+C105+C113+C118</f>
        <v>19</v>
      </c>
      <c r="D98" s="282">
        <f t="shared" si="44"/>
        <v>19</v>
      </c>
      <c r="E98" s="256">
        <f t="shared" si="44"/>
        <v>0</v>
      </c>
      <c r="F98" s="384">
        <f t="shared" si="44"/>
        <v>34</v>
      </c>
      <c r="G98" s="296">
        <f t="shared" si="44"/>
        <v>556</v>
      </c>
      <c r="H98" s="282">
        <f t="shared" si="44"/>
        <v>279</v>
      </c>
      <c r="I98" s="257">
        <f t="shared" si="44"/>
        <v>277</v>
      </c>
      <c r="J98" s="296">
        <f t="shared" si="44"/>
        <v>39</v>
      </c>
      <c r="K98" s="282">
        <f t="shared" si="44"/>
        <v>1</v>
      </c>
      <c r="L98" s="282">
        <f t="shared" si="44"/>
        <v>38</v>
      </c>
      <c r="M98" s="282">
        <f t="shared" si="44"/>
        <v>20</v>
      </c>
      <c r="N98" s="282">
        <f t="shared" si="44"/>
        <v>16</v>
      </c>
      <c r="O98" s="257">
        <f t="shared" si="44"/>
        <v>4</v>
      </c>
      <c r="P98" s="296">
        <f t="shared" si="44"/>
        <v>0</v>
      </c>
      <c r="Q98" s="282">
        <f t="shared" si="44"/>
        <v>0</v>
      </c>
      <c r="R98" s="257">
        <f t="shared" si="44"/>
        <v>0</v>
      </c>
      <c r="S98" s="296">
        <f>S99+S105+S113+S118</f>
        <v>379</v>
      </c>
      <c r="T98" s="282">
        <f>T99+T105+T113+T118</f>
        <v>202</v>
      </c>
      <c r="U98" s="282">
        <f>U99+U105+U113+U118</f>
        <v>177</v>
      </c>
      <c r="V98" s="385">
        <v>42.9</v>
      </c>
    </row>
    <row r="99" spans="2:22" s="59" customFormat="1" ht="15" customHeight="1">
      <c r="B99" s="260" t="s">
        <v>239</v>
      </c>
      <c r="C99" s="261">
        <f t="shared" ref="C99:C104" si="45">IF(SUM(D99:E99)=0,"-",SUM(D99:E99))</f>
        <v>5</v>
      </c>
      <c r="D99" s="283">
        <f>SUM(D100:D104)</f>
        <v>5</v>
      </c>
      <c r="E99" s="284">
        <f>SUM(E100:E104)</f>
        <v>0</v>
      </c>
      <c r="F99" s="396">
        <f>SUM(F100:F104)</f>
        <v>6</v>
      </c>
      <c r="G99" s="261">
        <f t="shared" ref="G99:G104" si="46">IF(SUM(H99:I99)=0,"-",SUM(H99:I99))</f>
        <v>132</v>
      </c>
      <c r="H99" s="283">
        <f>SUM(H100:H104)</f>
        <v>63</v>
      </c>
      <c r="I99" s="284">
        <f>SUM(I100:I104)</f>
        <v>69</v>
      </c>
      <c r="J99" s="261">
        <f t="shared" ref="J99:J104" si="47">IF(SUM(K99:L99)=0,"-",SUM(K99:L99))</f>
        <v>6</v>
      </c>
      <c r="K99" s="283">
        <f>SUM(K100:K104)</f>
        <v>0</v>
      </c>
      <c r="L99" s="283">
        <f>SUM(L100:L104)</f>
        <v>6</v>
      </c>
      <c r="M99" s="283">
        <f t="shared" ref="M99:M104" si="48">IF(SUM(N99:O99)=0,"-",SUM(N99:O99))</f>
        <v>10</v>
      </c>
      <c r="N99" s="283">
        <f t="shared" ref="N99:U99" si="49">SUM(N100:N104)</f>
        <v>9</v>
      </c>
      <c r="O99" s="284">
        <f t="shared" si="49"/>
        <v>1</v>
      </c>
      <c r="P99" s="261">
        <f t="shared" si="49"/>
        <v>0</v>
      </c>
      <c r="Q99" s="283">
        <f t="shared" si="49"/>
        <v>0</v>
      </c>
      <c r="R99" s="284">
        <f t="shared" si="49"/>
        <v>0</v>
      </c>
      <c r="S99" s="261">
        <f t="shared" si="49"/>
        <v>108</v>
      </c>
      <c r="T99" s="283">
        <f t="shared" si="49"/>
        <v>53</v>
      </c>
      <c r="U99" s="283">
        <f t="shared" si="49"/>
        <v>55</v>
      </c>
      <c r="V99" s="286" t="s">
        <v>333</v>
      </c>
    </row>
    <row r="100" spans="2:22" s="59" customFormat="1" ht="15" hidden="1" customHeight="1">
      <c r="B100" s="260" t="s">
        <v>218</v>
      </c>
      <c r="C100" s="261">
        <f t="shared" si="45"/>
        <v>1</v>
      </c>
      <c r="D100" s="283">
        <v>1</v>
      </c>
      <c r="E100" s="264">
        <v>0</v>
      </c>
      <c r="F100" s="397">
        <v>2</v>
      </c>
      <c r="G100" s="261">
        <f t="shared" si="46"/>
        <v>34</v>
      </c>
      <c r="H100" s="283">
        <v>13</v>
      </c>
      <c r="I100" s="286">
        <v>21</v>
      </c>
      <c r="J100" s="261">
        <f t="shared" si="47"/>
        <v>2</v>
      </c>
      <c r="K100" s="283">
        <v>0</v>
      </c>
      <c r="L100" s="283">
        <v>2</v>
      </c>
      <c r="M100" s="283">
        <f t="shared" si="48"/>
        <v>2</v>
      </c>
      <c r="N100" s="283">
        <v>2</v>
      </c>
      <c r="O100" s="286">
        <v>0</v>
      </c>
      <c r="P100" s="261" t="str">
        <f>IF(SUM(Q100:R100)=0,"-",SUM(Q100:R100))</f>
        <v>-</v>
      </c>
      <c r="Q100" s="283">
        <v>0</v>
      </c>
      <c r="R100" s="286">
        <v>0</v>
      </c>
      <c r="S100" s="261">
        <f>IF(SUM(T100:U100)=0,"-",SUM(T100:U100))</f>
        <v>30</v>
      </c>
      <c r="T100" s="283">
        <v>17</v>
      </c>
      <c r="U100" s="283">
        <v>13</v>
      </c>
      <c r="V100" s="392" t="s">
        <v>333</v>
      </c>
    </row>
    <row r="101" spans="2:22" s="59" customFormat="1" ht="15" hidden="1" customHeight="1">
      <c r="B101" s="260" t="s">
        <v>219</v>
      </c>
      <c r="C101" s="261">
        <f t="shared" si="45"/>
        <v>1</v>
      </c>
      <c r="D101" s="283">
        <v>1</v>
      </c>
      <c r="E101" s="264">
        <v>0</v>
      </c>
      <c r="F101" s="397">
        <v>1</v>
      </c>
      <c r="G101" s="261">
        <f t="shared" si="46"/>
        <v>27</v>
      </c>
      <c r="H101" s="283">
        <v>13</v>
      </c>
      <c r="I101" s="286">
        <v>14</v>
      </c>
      <c r="J101" s="261">
        <f t="shared" si="47"/>
        <v>1</v>
      </c>
      <c r="K101" s="283">
        <v>0</v>
      </c>
      <c r="L101" s="283">
        <v>1</v>
      </c>
      <c r="M101" s="283">
        <f t="shared" si="48"/>
        <v>2</v>
      </c>
      <c r="N101" s="283">
        <v>2</v>
      </c>
      <c r="O101" s="286">
        <v>0</v>
      </c>
      <c r="P101" s="261" t="str">
        <f>IF(SUM(Q101:R101)=0,"-",SUM(Q101:R101))</f>
        <v>-</v>
      </c>
      <c r="Q101" s="283">
        <v>0</v>
      </c>
      <c r="R101" s="286">
        <v>0</v>
      </c>
      <c r="S101" s="261">
        <f>IF(SUM(T101:U101)=0,"-",SUM(T101:U101))</f>
        <v>27</v>
      </c>
      <c r="T101" s="283">
        <v>13</v>
      </c>
      <c r="U101" s="283">
        <v>14</v>
      </c>
      <c r="V101" s="392" t="s">
        <v>333</v>
      </c>
    </row>
    <row r="102" spans="2:22" s="59" customFormat="1" ht="15" hidden="1" customHeight="1">
      <c r="B102" s="260" t="s">
        <v>220</v>
      </c>
      <c r="C102" s="261">
        <f t="shared" si="45"/>
        <v>1</v>
      </c>
      <c r="D102" s="283">
        <v>1</v>
      </c>
      <c r="E102" s="264">
        <v>0</v>
      </c>
      <c r="F102" s="397">
        <v>1</v>
      </c>
      <c r="G102" s="261">
        <f t="shared" si="46"/>
        <v>28</v>
      </c>
      <c r="H102" s="283">
        <v>10</v>
      </c>
      <c r="I102" s="286">
        <v>18</v>
      </c>
      <c r="J102" s="261">
        <f t="shared" si="47"/>
        <v>1</v>
      </c>
      <c r="K102" s="283">
        <v>0</v>
      </c>
      <c r="L102" s="283">
        <v>1</v>
      </c>
      <c r="M102" s="283">
        <f t="shared" si="48"/>
        <v>2</v>
      </c>
      <c r="N102" s="283">
        <v>2</v>
      </c>
      <c r="O102" s="286">
        <v>0</v>
      </c>
      <c r="P102" s="261" t="str">
        <f>IF(SUM(Q102:R102)=0,"-",SUM(Q102:R102))</f>
        <v>-</v>
      </c>
      <c r="Q102" s="283">
        <v>0</v>
      </c>
      <c r="R102" s="286">
        <v>0</v>
      </c>
      <c r="S102" s="261">
        <f>IF(SUM(T102:U102)=0,"-",SUM(T102:U102))</f>
        <v>15</v>
      </c>
      <c r="T102" s="283">
        <v>6</v>
      </c>
      <c r="U102" s="283">
        <v>9</v>
      </c>
      <c r="V102" s="392" t="s">
        <v>333</v>
      </c>
    </row>
    <row r="103" spans="2:22" s="59" customFormat="1" ht="15" hidden="1" customHeight="1">
      <c r="B103" s="260" t="s">
        <v>221</v>
      </c>
      <c r="C103" s="261">
        <f t="shared" si="45"/>
        <v>1</v>
      </c>
      <c r="D103" s="283">
        <v>1</v>
      </c>
      <c r="E103" s="264">
        <v>0</v>
      </c>
      <c r="F103" s="397">
        <v>1</v>
      </c>
      <c r="G103" s="261">
        <f t="shared" si="46"/>
        <v>25</v>
      </c>
      <c r="H103" s="283">
        <v>14</v>
      </c>
      <c r="I103" s="286">
        <v>11</v>
      </c>
      <c r="J103" s="261">
        <f t="shared" si="47"/>
        <v>1</v>
      </c>
      <c r="K103" s="283">
        <v>0</v>
      </c>
      <c r="L103" s="283">
        <v>1</v>
      </c>
      <c r="M103" s="283">
        <f t="shared" si="48"/>
        <v>2</v>
      </c>
      <c r="N103" s="283">
        <v>2</v>
      </c>
      <c r="O103" s="286">
        <v>0</v>
      </c>
      <c r="P103" s="261" t="str">
        <f>IF(SUM(Q103:R103)=0,"-",SUM(Q103:R103))</f>
        <v>-</v>
      </c>
      <c r="Q103" s="283">
        <v>0</v>
      </c>
      <c r="R103" s="286">
        <v>0</v>
      </c>
      <c r="S103" s="261">
        <f>IF(SUM(T103:U103)=0,"-",SUM(T103:U103))</f>
        <v>26</v>
      </c>
      <c r="T103" s="283">
        <v>13</v>
      </c>
      <c r="U103" s="283">
        <v>13</v>
      </c>
      <c r="V103" s="392" t="s">
        <v>327</v>
      </c>
    </row>
    <row r="104" spans="2:22" s="59" customFormat="1" ht="15" hidden="1" customHeight="1">
      <c r="B104" s="260" t="s">
        <v>222</v>
      </c>
      <c r="C104" s="261">
        <f t="shared" si="45"/>
        <v>1</v>
      </c>
      <c r="D104" s="283">
        <v>1</v>
      </c>
      <c r="E104" s="264">
        <v>0</v>
      </c>
      <c r="F104" s="397">
        <v>1</v>
      </c>
      <c r="G104" s="261">
        <f t="shared" si="46"/>
        <v>18</v>
      </c>
      <c r="H104" s="283">
        <v>13</v>
      </c>
      <c r="I104" s="286">
        <v>5</v>
      </c>
      <c r="J104" s="261">
        <f t="shared" si="47"/>
        <v>1</v>
      </c>
      <c r="K104" s="283">
        <v>0</v>
      </c>
      <c r="L104" s="283">
        <v>1</v>
      </c>
      <c r="M104" s="283">
        <f t="shared" si="48"/>
        <v>2</v>
      </c>
      <c r="N104" s="283">
        <v>1</v>
      </c>
      <c r="O104" s="286">
        <v>1</v>
      </c>
      <c r="P104" s="261" t="str">
        <f>IF(SUM(Q104:R104)=0,"-",SUM(Q104:R104))</f>
        <v>-</v>
      </c>
      <c r="Q104" s="283">
        <v>0</v>
      </c>
      <c r="R104" s="286">
        <v>0</v>
      </c>
      <c r="S104" s="261">
        <f>IF(SUM(T104:U104)=0,"-",SUM(T104:U104))</f>
        <v>10</v>
      </c>
      <c r="T104" s="283">
        <v>4</v>
      </c>
      <c r="U104" s="283">
        <v>6</v>
      </c>
      <c r="V104" s="392" t="s">
        <v>327</v>
      </c>
    </row>
    <row r="105" spans="2:22" s="59" customFormat="1" ht="15" customHeight="1">
      <c r="B105" s="260" t="s">
        <v>223</v>
      </c>
      <c r="C105" s="261">
        <f>SUM(C106:C112)</f>
        <v>7</v>
      </c>
      <c r="D105" s="283">
        <f t="shared" ref="D105:U105" si="50">SUM(D106:D112)</f>
        <v>7</v>
      </c>
      <c r="E105" s="284">
        <f t="shared" si="50"/>
        <v>0</v>
      </c>
      <c r="F105" s="396">
        <f t="shared" si="50"/>
        <v>19</v>
      </c>
      <c r="G105" s="261">
        <f t="shared" si="50"/>
        <v>210</v>
      </c>
      <c r="H105" s="283">
        <f t="shared" si="50"/>
        <v>98</v>
      </c>
      <c r="I105" s="284">
        <f t="shared" si="50"/>
        <v>112</v>
      </c>
      <c r="J105" s="261">
        <f t="shared" si="50"/>
        <v>24</v>
      </c>
      <c r="K105" s="283">
        <f t="shared" si="50"/>
        <v>1</v>
      </c>
      <c r="L105" s="283">
        <f t="shared" si="50"/>
        <v>23</v>
      </c>
      <c r="M105" s="283">
        <f t="shared" si="50"/>
        <v>0</v>
      </c>
      <c r="N105" s="283">
        <f t="shared" si="50"/>
        <v>0</v>
      </c>
      <c r="O105" s="284">
        <f t="shared" si="50"/>
        <v>0</v>
      </c>
      <c r="P105" s="261">
        <f t="shared" si="50"/>
        <v>0</v>
      </c>
      <c r="Q105" s="283">
        <f t="shared" si="50"/>
        <v>0</v>
      </c>
      <c r="R105" s="284">
        <f t="shared" si="50"/>
        <v>0</v>
      </c>
      <c r="S105" s="261">
        <f t="shared" si="50"/>
        <v>60</v>
      </c>
      <c r="T105" s="283">
        <f t="shared" si="50"/>
        <v>26</v>
      </c>
      <c r="U105" s="283">
        <f t="shared" si="50"/>
        <v>34</v>
      </c>
      <c r="V105" s="286" t="s">
        <v>327</v>
      </c>
    </row>
    <row r="106" spans="2:22" s="59" customFormat="1" ht="15" hidden="1" customHeight="1">
      <c r="B106" s="260" t="s">
        <v>224</v>
      </c>
      <c r="C106" s="261">
        <f t="shared" ref="C106:C112" si="51">IF(SUM(D106:E106)=0,"-",SUM(D106:E106))</f>
        <v>1</v>
      </c>
      <c r="D106" s="283">
        <v>1</v>
      </c>
      <c r="E106" s="264">
        <v>0</v>
      </c>
      <c r="F106" s="397">
        <v>3</v>
      </c>
      <c r="G106" s="261">
        <f t="shared" ref="G106:G112" si="52">IF(SUM(H106:I106)=0,"-",SUM(H106:I106))</f>
        <v>20</v>
      </c>
      <c r="H106" s="283">
        <v>6</v>
      </c>
      <c r="I106" s="286">
        <v>14</v>
      </c>
      <c r="J106" s="261">
        <f t="shared" ref="J106:J112" si="53">IF(SUM(K106:L106)=0,"-",SUM(K106:L106))</f>
        <v>2</v>
      </c>
      <c r="K106" s="283">
        <v>0</v>
      </c>
      <c r="L106" s="283">
        <v>2</v>
      </c>
      <c r="M106" s="393" t="str">
        <f t="shared" ref="M106:M112" si="54">IF(SUM(N106:O106)=0,"-",SUM(N106:O106))</f>
        <v>-</v>
      </c>
      <c r="N106" s="283">
        <v>0</v>
      </c>
      <c r="O106" s="286">
        <v>0</v>
      </c>
      <c r="P106" s="261" t="str">
        <f t="shared" ref="P106:P112" si="55">IF(SUM(Q106:R106)=0,"-",SUM(Q106:R106))</f>
        <v>-</v>
      </c>
      <c r="Q106" s="283">
        <v>0</v>
      </c>
      <c r="R106" s="286">
        <v>0</v>
      </c>
      <c r="S106" s="261">
        <f t="shared" ref="S106:S112" si="56">IF(SUM(T106:U106)=0,"-",SUM(T106:U106))</f>
        <v>4</v>
      </c>
      <c r="T106" s="283">
        <v>3</v>
      </c>
      <c r="U106" s="283">
        <v>1</v>
      </c>
      <c r="V106" s="392" t="s">
        <v>327</v>
      </c>
    </row>
    <row r="107" spans="2:22" s="59" customFormat="1" ht="15" hidden="1" customHeight="1">
      <c r="B107" s="260" t="s">
        <v>225</v>
      </c>
      <c r="C107" s="261">
        <f t="shared" si="51"/>
        <v>1</v>
      </c>
      <c r="D107" s="283">
        <v>1</v>
      </c>
      <c r="E107" s="264">
        <v>0</v>
      </c>
      <c r="F107" s="397">
        <v>3</v>
      </c>
      <c r="G107" s="261">
        <f t="shared" si="52"/>
        <v>16</v>
      </c>
      <c r="H107" s="283">
        <v>8</v>
      </c>
      <c r="I107" s="286">
        <v>8</v>
      </c>
      <c r="J107" s="261">
        <f t="shared" si="53"/>
        <v>3</v>
      </c>
      <c r="K107" s="283">
        <v>0</v>
      </c>
      <c r="L107" s="283">
        <v>3</v>
      </c>
      <c r="M107" s="283" t="str">
        <f t="shared" si="54"/>
        <v>-</v>
      </c>
      <c r="N107" s="283">
        <v>0</v>
      </c>
      <c r="O107" s="286">
        <v>0</v>
      </c>
      <c r="P107" s="261" t="str">
        <f t="shared" si="55"/>
        <v>-</v>
      </c>
      <c r="Q107" s="283">
        <v>0</v>
      </c>
      <c r="R107" s="286">
        <v>0</v>
      </c>
      <c r="S107" s="261">
        <f t="shared" si="56"/>
        <v>7</v>
      </c>
      <c r="T107" s="283">
        <v>3</v>
      </c>
      <c r="U107" s="283">
        <v>4</v>
      </c>
      <c r="V107" s="392" t="s">
        <v>327</v>
      </c>
    </row>
    <row r="108" spans="2:22" s="59" customFormat="1" ht="15" hidden="1" customHeight="1">
      <c r="B108" s="260" t="s">
        <v>226</v>
      </c>
      <c r="C108" s="261">
        <f t="shared" si="51"/>
        <v>1</v>
      </c>
      <c r="D108" s="283">
        <v>1</v>
      </c>
      <c r="E108" s="264">
        <v>0</v>
      </c>
      <c r="F108" s="397">
        <v>3</v>
      </c>
      <c r="G108" s="261">
        <f t="shared" si="52"/>
        <v>61</v>
      </c>
      <c r="H108" s="283">
        <v>30</v>
      </c>
      <c r="I108" s="286">
        <v>31</v>
      </c>
      <c r="J108" s="261">
        <f t="shared" si="53"/>
        <v>4</v>
      </c>
      <c r="K108" s="283">
        <v>0</v>
      </c>
      <c r="L108" s="283">
        <v>4</v>
      </c>
      <c r="M108" s="283" t="str">
        <f t="shared" si="54"/>
        <v>-</v>
      </c>
      <c r="N108" s="283">
        <v>0</v>
      </c>
      <c r="O108" s="286">
        <v>0</v>
      </c>
      <c r="P108" s="261" t="str">
        <f t="shared" si="55"/>
        <v>-</v>
      </c>
      <c r="Q108" s="283">
        <v>0</v>
      </c>
      <c r="R108" s="286">
        <v>0</v>
      </c>
      <c r="S108" s="261">
        <f t="shared" si="56"/>
        <v>20</v>
      </c>
      <c r="T108" s="283">
        <v>9</v>
      </c>
      <c r="U108" s="283">
        <v>11</v>
      </c>
      <c r="V108" s="392" t="s">
        <v>327</v>
      </c>
    </row>
    <row r="109" spans="2:22" s="59" customFormat="1" ht="15" hidden="1" customHeight="1">
      <c r="B109" s="260" t="s">
        <v>227</v>
      </c>
      <c r="C109" s="261">
        <f t="shared" si="51"/>
        <v>1</v>
      </c>
      <c r="D109" s="283">
        <v>1</v>
      </c>
      <c r="E109" s="264">
        <v>0</v>
      </c>
      <c r="F109" s="397">
        <v>3</v>
      </c>
      <c r="G109" s="261">
        <f t="shared" si="52"/>
        <v>12</v>
      </c>
      <c r="H109" s="283">
        <v>7</v>
      </c>
      <c r="I109" s="286">
        <v>5</v>
      </c>
      <c r="J109" s="261">
        <f t="shared" si="53"/>
        <v>2</v>
      </c>
      <c r="K109" s="283">
        <v>0</v>
      </c>
      <c r="L109" s="283">
        <v>2</v>
      </c>
      <c r="M109" s="283" t="str">
        <f t="shared" si="54"/>
        <v>-</v>
      </c>
      <c r="N109" s="283">
        <v>0</v>
      </c>
      <c r="O109" s="286">
        <v>0</v>
      </c>
      <c r="P109" s="261" t="str">
        <f t="shared" si="55"/>
        <v>-</v>
      </c>
      <c r="Q109" s="283">
        <v>0</v>
      </c>
      <c r="R109" s="286">
        <v>0</v>
      </c>
      <c r="S109" s="261">
        <f t="shared" si="56"/>
        <v>3</v>
      </c>
      <c r="T109" s="283">
        <v>2</v>
      </c>
      <c r="U109" s="283">
        <v>1</v>
      </c>
      <c r="V109" s="392" t="s">
        <v>327</v>
      </c>
    </row>
    <row r="110" spans="2:22" s="59" customFormat="1" ht="15" hidden="1" customHeight="1">
      <c r="B110" s="260" t="s">
        <v>228</v>
      </c>
      <c r="C110" s="261">
        <f t="shared" si="51"/>
        <v>1</v>
      </c>
      <c r="D110" s="283">
        <v>1</v>
      </c>
      <c r="E110" s="264">
        <v>0</v>
      </c>
      <c r="F110" s="397">
        <v>3</v>
      </c>
      <c r="G110" s="261">
        <f t="shared" si="52"/>
        <v>62</v>
      </c>
      <c r="H110" s="283">
        <v>26</v>
      </c>
      <c r="I110" s="286">
        <v>36</v>
      </c>
      <c r="J110" s="261">
        <f t="shared" si="53"/>
        <v>5</v>
      </c>
      <c r="K110" s="283">
        <v>0</v>
      </c>
      <c r="L110" s="283">
        <v>5</v>
      </c>
      <c r="M110" s="283" t="str">
        <f t="shared" si="54"/>
        <v>-</v>
      </c>
      <c r="N110" s="283">
        <v>0</v>
      </c>
      <c r="O110" s="286">
        <v>0</v>
      </c>
      <c r="P110" s="261" t="str">
        <f t="shared" si="55"/>
        <v>-</v>
      </c>
      <c r="Q110" s="283">
        <v>0</v>
      </c>
      <c r="R110" s="286">
        <v>0</v>
      </c>
      <c r="S110" s="261">
        <f t="shared" si="56"/>
        <v>12</v>
      </c>
      <c r="T110" s="283">
        <v>4</v>
      </c>
      <c r="U110" s="283">
        <v>8</v>
      </c>
      <c r="V110" s="392" t="s">
        <v>328</v>
      </c>
    </row>
    <row r="111" spans="2:22" s="59" customFormat="1" ht="15" hidden="1" customHeight="1">
      <c r="B111" s="260" t="s">
        <v>229</v>
      </c>
      <c r="C111" s="261">
        <f t="shared" si="51"/>
        <v>1</v>
      </c>
      <c r="D111" s="283">
        <v>1</v>
      </c>
      <c r="E111" s="264">
        <v>0</v>
      </c>
      <c r="F111" s="260">
        <v>0</v>
      </c>
      <c r="G111" s="394" t="str">
        <f t="shared" si="52"/>
        <v>-</v>
      </c>
      <c r="H111" s="283">
        <v>0</v>
      </c>
      <c r="I111" s="286">
        <v>0</v>
      </c>
      <c r="J111" s="261" t="str">
        <f t="shared" si="53"/>
        <v>-</v>
      </c>
      <c r="K111" s="283">
        <v>0</v>
      </c>
      <c r="L111" s="283">
        <v>0</v>
      </c>
      <c r="M111" s="283" t="str">
        <f t="shared" si="54"/>
        <v>-</v>
      </c>
      <c r="N111" s="283">
        <v>0</v>
      </c>
      <c r="O111" s="286">
        <v>0</v>
      </c>
      <c r="P111" s="261" t="str">
        <f t="shared" si="55"/>
        <v>-</v>
      </c>
      <c r="Q111" s="283">
        <v>0</v>
      </c>
      <c r="R111" s="286">
        <v>0</v>
      </c>
      <c r="S111" s="261" t="str">
        <f t="shared" si="56"/>
        <v>-</v>
      </c>
      <c r="T111" s="283">
        <v>0</v>
      </c>
      <c r="U111" s="283">
        <v>0</v>
      </c>
      <c r="V111" s="392" t="s">
        <v>328</v>
      </c>
    </row>
    <row r="112" spans="2:22" s="59" customFormat="1" ht="15" hidden="1" customHeight="1">
      <c r="B112" s="260" t="s">
        <v>329</v>
      </c>
      <c r="C112" s="261">
        <f t="shared" si="51"/>
        <v>1</v>
      </c>
      <c r="D112" s="283">
        <v>1</v>
      </c>
      <c r="E112" s="264">
        <v>0</v>
      </c>
      <c r="F112" s="260">
        <v>4</v>
      </c>
      <c r="G112" s="261">
        <f t="shared" si="52"/>
        <v>39</v>
      </c>
      <c r="H112" s="283">
        <v>21</v>
      </c>
      <c r="I112" s="286">
        <v>18</v>
      </c>
      <c r="J112" s="261">
        <f t="shared" si="53"/>
        <v>8</v>
      </c>
      <c r="K112" s="283">
        <v>1</v>
      </c>
      <c r="L112" s="283">
        <v>7</v>
      </c>
      <c r="M112" s="283" t="str">
        <f t="shared" si="54"/>
        <v>-</v>
      </c>
      <c r="N112" s="283">
        <v>0</v>
      </c>
      <c r="O112" s="286">
        <v>0</v>
      </c>
      <c r="P112" s="261" t="str">
        <f t="shared" si="55"/>
        <v>-</v>
      </c>
      <c r="Q112" s="283">
        <v>0</v>
      </c>
      <c r="R112" s="286">
        <v>0</v>
      </c>
      <c r="S112" s="261">
        <f t="shared" si="56"/>
        <v>14</v>
      </c>
      <c r="T112" s="283">
        <v>5</v>
      </c>
      <c r="U112" s="283">
        <v>9</v>
      </c>
      <c r="V112" s="392" t="s">
        <v>330</v>
      </c>
    </row>
    <row r="113" spans="2:22" s="59" customFormat="1" ht="15" customHeight="1">
      <c r="B113" s="260" t="s">
        <v>331</v>
      </c>
      <c r="C113" s="261">
        <f>SUM(C114:C117)</f>
        <v>4</v>
      </c>
      <c r="D113" s="283">
        <f t="shared" ref="D113:U113" si="57">SUM(D114:D117)</f>
        <v>4</v>
      </c>
      <c r="E113" s="284">
        <f t="shared" si="57"/>
        <v>0</v>
      </c>
      <c r="F113" s="285">
        <f t="shared" si="57"/>
        <v>8</v>
      </c>
      <c r="G113" s="261">
        <f t="shared" si="57"/>
        <v>194</v>
      </c>
      <c r="H113" s="283">
        <f t="shared" si="57"/>
        <v>106</v>
      </c>
      <c r="I113" s="284">
        <f t="shared" si="57"/>
        <v>88</v>
      </c>
      <c r="J113" s="261">
        <f t="shared" si="57"/>
        <v>8</v>
      </c>
      <c r="K113" s="283">
        <f t="shared" si="57"/>
        <v>0</v>
      </c>
      <c r="L113" s="283">
        <f t="shared" si="57"/>
        <v>8</v>
      </c>
      <c r="M113" s="283">
        <f t="shared" si="57"/>
        <v>8</v>
      </c>
      <c r="N113" s="283">
        <f t="shared" si="57"/>
        <v>6</v>
      </c>
      <c r="O113" s="284">
        <f t="shared" si="57"/>
        <v>2</v>
      </c>
      <c r="P113" s="261">
        <f t="shared" si="57"/>
        <v>0</v>
      </c>
      <c r="Q113" s="283">
        <f t="shared" si="57"/>
        <v>0</v>
      </c>
      <c r="R113" s="284">
        <f t="shared" si="57"/>
        <v>0</v>
      </c>
      <c r="S113" s="261">
        <f t="shared" si="57"/>
        <v>196</v>
      </c>
      <c r="T113" s="283">
        <f t="shared" si="57"/>
        <v>114</v>
      </c>
      <c r="U113" s="283">
        <f t="shared" si="57"/>
        <v>82</v>
      </c>
      <c r="V113" s="286" t="s">
        <v>330</v>
      </c>
    </row>
    <row r="114" spans="2:22" s="59" customFormat="1" ht="15" hidden="1" customHeight="1">
      <c r="B114" s="260" t="s">
        <v>230</v>
      </c>
      <c r="C114" s="261">
        <f>IF(SUM(D114:E114)=0,"-",SUM(D114:E114))</f>
        <v>1</v>
      </c>
      <c r="D114" s="283">
        <v>1</v>
      </c>
      <c r="E114" s="264">
        <v>0</v>
      </c>
      <c r="F114" s="260">
        <v>2</v>
      </c>
      <c r="G114" s="261">
        <f>IF(SUM(H114:I114)=0,"-",SUM(H114:I114))</f>
        <v>57</v>
      </c>
      <c r="H114" s="283">
        <v>25</v>
      </c>
      <c r="I114" s="286">
        <v>32</v>
      </c>
      <c r="J114" s="261">
        <f>IF(SUM(K114:L114)=0,"-",SUM(K114:L114))</f>
        <v>2</v>
      </c>
      <c r="K114" s="283">
        <v>0</v>
      </c>
      <c r="L114" s="283">
        <v>2</v>
      </c>
      <c r="M114" s="283">
        <f>IF(SUM(N114:O114)=0,"-",SUM(N114:O114))</f>
        <v>2</v>
      </c>
      <c r="N114" s="283">
        <v>2</v>
      </c>
      <c r="O114" s="286">
        <v>0</v>
      </c>
      <c r="P114" s="261" t="str">
        <f>IF(SUM(Q114:R114)=0,"-",SUM(Q114:R114))</f>
        <v>-</v>
      </c>
      <c r="Q114" s="283">
        <v>0</v>
      </c>
      <c r="R114" s="286">
        <v>0</v>
      </c>
      <c r="S114" s="261">
        <f>IF(SUM(T114:U114)=0,"-",SUM(T114:U114))</f>
        <v>59</v>
      </c>
      <c r="T114" s="283">
        <v>33</v>
      </c>
      <c r="U114" s="283">
        <v>26</v>
      </c>
      <c r="V114" s="392" t="s">
        <v>332</v>
      </c>
    </row>
    <row r="115" spans="2:22" s="59" customFormat="1" ht="15" hidden="1" customHeight="1">
      <c r="B115" s="260" t="s">
        <v>231</v>
      </c>
      <c r="C115" s="261">
        <f>IF(SUM(D115:E115)=0,"-",SUM(D115:E115))</f>
        <v>1</v>
      </c>
      <c r="D115" s="283">
        <v>1</v>
      </c>
      <c r="E115" s="264">
        <v>0</v>
      </c>
      <c r="F115" s="260">
        <v>1</v>
      </c>
      <c r="G115" s="261">
        <f>IF(SUM(H115:I115)=0,"-",SUM(H115:I115))</f>
        <v>25</v>
      </c>
      <c r="H115" s="283">
        <v>12</v>
      </c>
      <c r="I115" s="286">
        <v>13</v>
      </c>
      <c r="J115" s="261">
        <f>IF(SUM(K115:L115)=0,"-",SUM(K115:L115))</f>
        <v>1</v>
      </c>
      <c r="K115" s="283">
        <v>0</v>
      </c>
      <c r="L115" s="283">
        <v>1</v>
      </c>
      <c r="M115" s="283">
        <f>IF(SUM(N115:O115)=0,"-",SUM(N115:O115))</f>
        <v>2</v>
      </c>
      <c r="N115" s="283">
        <v>1</v>
      </c>
      <c r="O115" s="286">
        <v>1</v>
      </c>
      <c r="P115" s="261" t="str">
        <f>IF(SUM(Q115:R115)=0,"-",SUM(Q115:R115))</f>
        <v>-</v>
      </c>
      <c r="Q115" s="283">
        <v>0</v>
      </c>
      <c r="R115" s="286">
        <v>0</v>
      </c>
      <c r="S115" s="261">
        <f>IF(SUM(T115:U115)=0,"-",SUM(T115:U115))</f>
        <v>31</v>
      </c>
      <c r="T115" s="283">
        <v>16</v>
      </c>
      <c r="U115" s="283">
        <v>15</v>
      </c>
      <c r="V115" s="392" t="s">
        <v>332</v>
      </c>
    </row>
    <row r="116" spans="2:22" s="59" customFormat="1" ht="15" hidden="1" customHeight="1">
      <c r="B116" s="260" t="s">
        <v>232</v>
      </c>
      <c r="C116" s="261">
        <f>IF(SUM(D116:E116)=0,"-",SUM(D116:E116))</f>
        <v>1</v>
      </c>
      <c r="D116" s="283">
        <v>1</v>
      </c>
      <c r="E116" s="264">
        <v>0</v>
      </c>
      <c r="F116" s="260">
        <v>1</v>
      </c>
      <c r="G116" s="261">
        <f>IF(SUM(H116:I116)=0,"-",SUM(H116:I116))</f>
        <v>25</v>
      </c>
      <c r="H116" s="283">
        <v>14</v>
      </c>
      <c r="I116" s="286">
        <v>11</v>
      </c>
      <c r="J116" s="261">
        <f>IF(SUM(K116:L116)=0,"-",SUM(K116:L116))</f>
        <v>1</v>
      </c>
      <c r="K116" s="283">
        <v>0</v>
      </c>
      <c r="L116" s="283">
        <v>1</v>
      </c>
      <c r="M116" s="283">
        <f>IF(SUM(N116:O116)=0,"-",SUM(N116:O116))</f>
        <v>2</v>
      </c>
      <c r="N116" s="283">
        <v>1</v>
      </c>
      <c r="O116" s="286">
        <v>1</v>
      </c>
      <c r="P116" s="261" t="str">
        <f>IF(SUM(Q116:R116)=0,"-",SUM(Q116:R116))</f>
        <v>-</v>
      </c>
      <c r="Q116" s="283">
        <v>0</v>
      </c>
      <c r="R116" s="286">
        <v>0</v>
      </c>
      <c r="S116" s="261">
        <f>IF(SUM(T116:U116)=0,"-",SUM(T116:U116))</f>
        <v>19</v>
      </c>
      <c r="T116" s="283">
        <v>10</v>
      </c>
      <c r="U116" s="283">
        <v>9</v>
      </c>
      <c r="V116" s="392" t="s">
        <v>332</v>
      </c>
    </row>
    <row r="117" spans="2:22" s="59" customFormat="1" ht="15" hidden="1" customHeight="1">
      <c r="B117" s="260" t="s">
        <v>233</v>
      </c>
      <c r="C117" s="261">
        <f>IF(SUM(D117:E117)=0,"-",SUM(D117:E117))</f>
        <v>1</v>
      </c>
      <c r="D117" s="283">
        <v>1</v>
      </c>
      <c r="E117" s="264">
        <v>0</v>
      </c>
      <c r="F117" s="260">
        <v>4</v>
      </c>
      <c r="G117" s="261">
        <f>IF(SUM(H117:I117)=0,"-",SUM(H117:I117))</f>
        <v>87</v>
      </c>
      <c r="H117" s="283">
        <v>55</v>
      </c>
      <c r="I117" s="286">
        <v>32</v>
      </c>
      <c r="J117" s="261">
        <f>IF(SUM(K117:L117)=0,"-",SUM(K117:L117))</f>
        <v>4</v>
      </c>
      <c r="K117" s="283">
        <v>0</v>
      </c>
      <c r="L117" s="283">
        <v>4</v>
      </c>
      <c r="M117" s="283">
        <f>IF(SUM(N117:O117)=0,"-",SUM(N117:O117))</f>
        <v>2</v>
      </c>
      <c r="N117" s="283">
        <v>2</v>
      </c>
      <c r="O117" s="286">
        <v>0</v>
      </c>
      <c r="P117" s="261" t="str">
        <f>IF(SUM(Q117:R117)=0,"-",SUM(Q117:R117))</f>
        <v>-</v>
      </c>
      <c r="Q117" s="283">
        <v>0</v>
      </c>
      <c r="R117" s="286">
        <v>0</v>
      </c>
      <c r="S117" s="261">
        <f>IF(SUM(T117:U117)=0,"-",SUM(T117:U117))</f>
        <v>87</v>
      </c>
      <c r="T117" s="283">
        <v>55</v>
      </c>
      <c r="U117" s="283">
        <v>32</v>
      </c>
      <c r="V117" s="392" t="s">
        <v>332</v>
      </c>
    </row>
    <row r="118" spans="2:22" s="59" customFormat="1" ht="15" customHeight="1">
      <c r="B118" s="265" t="s">
        <v>234</v>
      </c>
      <c r="C118" s="266">
        <f t="shared" ref="C118:U118" si="58">SUM(C119:C121)</f>
        <v>3</v>
      </c>
      <c r="D118" s="287">
        <f t="shared" si="58"/>
        <v>3</v>
      </c>
      <c r="E118" s="288">
        <f t="shared" si="58"/>
        <v>0</v>
      </c>
      <c r="F118" s="289">
        <f t="shared" si="58"/>
        <v>1</v>
      </c>
      <c r="G118" s="266">
        <f t="shared" si="58"/>
        <v>20</v>
      </c>
      <c r="H118" s="287">
        <f t="shared" si="58"/>
        <v>12</v>
      </c>
      <c r="I118" s="288">
        <f t="shared" si="58"/>
        <v>8</v>
      </c>
      <c r="J118" s="266">
        <f t="shared" si="58"/>
        <v>1</v>
      </c>
      <c r="K118" s="287">
        <f t="shared" si="58"/>
        <v>0</v>
      </c>
      <c r="L118" s="287">
        <f t="shared" si="58"/>
        <v>1</v>
      </c>
      <c r="M118" s="287">
        <f t="shared" si="58"/>
        <v>2</v>
      </c>
      <c r="N118" s="287">
        <f t="shared" si="58"/>
        <v>1</v>
      </c>
      <c r="O118" s="288">
        <f t="shared" si="58"/>
        <v>1</v>
      </c>
      <c r="P118" s="266">
        <f t="shared" si="58"/>
        <v>0</v>
      </c>
      <c r="Q118" s="287">
        <f t="shared" si="58"/>
        <v>0</v>
      </c>
      <c r="R118" s="288">
        <f t="shared" si="58"/>
        <v>0</v>
      </c>
      <c r="S118" s="266">
        <f t="shared" si="58"/>
        <v>15</v>
      </c>
      <c r="T118" s="287">
        <f t="shared" si="58"/>
        <v>9</v>
      </c>
      <c r="U118" s="287">
        <f t="shared" si="58"/>
        <v>6</v>
      </c>
      <c r="V118" s="292" t="s">
        <v>332</v>
      </c>
    </row>
    <row r="119" spans="2:22" s="59" customFormat="1" ht="15" hidden="1" customHeight="1">
      <c r="B119" s="290" t="s">
        <v>235</v>
      </c>
      <c r="C119" s="261">
        <f>IF(SUM(D119:E119)=0,"-",SUM(D119:E119))</f>
        <v>1</v>
      </c>
      <c r="D119" s="283">
        <v>1</v>
      </c>
      <c r="E119" s="264">
        <v>0</v>
      </c>
      <c r="F119" s="260">
        <v>1</v>
      </c>
      <c r="G119" s="261">
        <f>IF(SUM(H119:I119)=0,"-",SUM(H119:I119))</f>
        <v>20</v>
      </c>
      <c r="H119" s="283">
        <v>12</v>
      </c>
      <c r="I119" s="286">
        <v>8</v>
      </c>
      <c r="J119" s="261">
        <f>IF(SUM(K119:L119)=0,"-",SUM(K119:L119))</f>
        <v>1</v>
      </c>
      <c r="K119" s="283">
        <v>0</v>
      </c>
      <c r="L119" s="283">
        <v>1</v>
      </c>
      <c r="M119" s="283">
        <f>IF(SUM(N119:O119)=0,"-",SUM(N119:O119))</f>
        <v>2</v>
      </c>
      <c r="N119" s="283">
        <v>1</v>
      </c>
      <c r="O119" s="286">
        <v>1</v>
      </c>
      <c r="P119" s="261" t="str">
        <f>IF(SUM(Q119:R119)=0,"-",SUM(Q119:R119))</f>
        <v>-</v>
      </c>
      <c r="Q119" s="283">
        <v>0</v>
      </c>
      <c r="R119" s="286">
        <v>0</v>
      </c>
      <c r="S119" s="261">
        <f>IF(SUM(T119:U119)=0,"-",SUM(T119:U119))</f>
        <v>15</v>
      </c>
      <c r="T119" s="283">
        <v>9</v>
      </c>
      <c r="U119" s="283">
        <v>6</v>
      </c>
      <c r="V119" s="392" t="s">
        <v>332</v>
      </c>
    </row>
    <row r="120" spans="2:22" s="59" customFormat="1" ht="15" hidden="1" customHeight="1">
      <c r="B120" s="290" t="s">
        <v>236</v>
      </c>
      <c r="C120" s="261">
        <f>IF(SUM(D120:E120)=0,"-",SUM(D120:E120))</f>
        <v>1</v>
      </c>
      <c r="D120" s="283">
        <v>1</v>
      </c>
      <c r="E120" s="264">
        <v>0</v>
      </c>
      <c r="F120" s="260">
        <v>0</v>
      </c>
      <c r="G120" s="261" t="str">
        <f>IF(SUM(H120:I120)=0,"-",SUM(H120:I120))</f>
        <v>-</v>
      </c>
      <c r="H120" s="283">
        <v>0</v>
      </c>
      <c r="I120" s="286">
        <v>0</v>
      </c>
      <c r="J120" s="261" t="str">
        <f>IF(SUM(K120:L120)=0,"-",SUM(K120:L120))</f>
        <v>-</v>
      </c>
      <c r="K120" s="283">
        <v>0</v>
      </c>
      <c r="L120" s="283">
        <v>0</v>
      </c>
      <c r="M120" s="283" t="str">
        <f>IF(SUM(N120:O120)=0,"-",SUM(N120:O120))</f>
        <v>-</v>
      </c>
      <c r="N120" s="283">
        <v>0</v>
      </c>
      <c r="O120" s="286">
        <v>0</v>
      </c>
      <c r="P120" s="261" t="str">
        <f>IF(SUM(Q120:R120)=0,"-",SUM(Q120:R120))</f>
        <v>-</v>
      </c>
      <c r="Q120" s="283">
        <v>0</v>
      </c>
      <c r="R120" s="286">
        <v>0</v>
      </c>
      <c r="S120" s="261" t="str">
        <f>IF(SUM(T120:U120)=0,"-",SUM(T120:U120))</f>
        <v>-</v>
      </c>
      <c r="T120" s="283">
        <v>0</v>
      </c>
      <c r="U120" s="283">
        <v>0</v>
      </c>
      <c r="V120" s="392" t="s">
        <v>332</v>
      </c>
    </row>
    <row r="121" spans="2:22" s="59" customFormat="1" ht="15" hidden="1" customHeight="1">
      <c r="B121" s="399" t="s">
        <v>237</v>
      </c>
      <c r="C121" s="289">
        <f>IF(SUM(D121:E121)=0,"-",SUM(D121:E121))</f>
        <v>1</v>
      </c>
      <c r="D121" s="287">
        <v>1</v>
      </c>
      <c r="E121" s="269">
        <v>0</v>
      </c>
      <c r="F121" s="265">
        <v>0</v>
      </c>
      <c r="G121" s="266" t="str">
        <f>IF(SUM(H121:I121)=0,"-",SUM(H121:I121))</f>
        <v>-</v>
      </c>
      <c r="H121" s="287">
        <v>0</v>
      </c>
      <c r="I121" s="292">
        <v>0</v>
      </c>
      <c r="J121" s="266" t="str">
        <f>IF(SUM(K121:L121)=0,"-",SUM(K121:L121))</f>
        <v>-</v>
      </c>
      <c r="K121" s="287">
        <v>0</v>
      </c>
      <c r="L121" s="287">
        <v>0</v>
      </c>
      <c r="M121" s="287" t="str">
        <f>IF(SUM(N121:O121)=0,"-",SUM(N121:O121))</f>
        <v>-</v>
      </c>
      <c r="N121" s="287">
        <v>0</v>
      </c>
      <c r="O121" s="292">
        <v>0</v>
      </c>
      <c r="P121" s="266" t="str">
        <f>IF(SUM(Q121:R121)=0,"-",SUM(Q121:R121))</f>
        <v>-</v>
      </c>
      <c r="Q121" s="287">
        <v>0</v>
      </c>
      <c r="R121" s="292">
        <v>0</v>
      </c>
      <c r="S121" s="266" t="str">
        <f>IF(SUM(T121:U121)=0,"-",SUM(T121:U121))</f>
        <v>-</v>
      </c>
      <c r="T121" s="287">
        <v>0</v>
      </c>
      <c r="U121" s="287">
        <v>0</v>
      </c>
      <c r="V121" s="395" t="s">
        <v>332</v>
      </c>
    </row>
    <row r="122" spans="2:22" s="59" customFormat="1" ht="15" customHeight="1">
      <c r="B122" s="81" t="s">
        <v>338</v>
      </c>
      <c r="C122" s="383">
        <f>C123+C129+C137+C142</f>
        <v>19</v>
      </c>
      <c r="D122" s="282">
        <f t="shared" ref="D122:T122" si="59">D123+D129+D137+D142</f>
        <v>19</v>
      </c>
      <c r="E122" s="256">
        <f t="shared" si="59"/>
        <v>0</v>
      </c>
      <c r="F122" s="384">
        <f t="shared" si="59"/>
        <v>31</v>
      </c>
      <c r="G122" s="296">
        <f t="shared" si="59"/>
        <v>447</v>
      </c>
      <c r="H122" s="282">
        <f t="shared" si="59"/>
        <v>223</v>
      </c>
      <c r="I122" s="257">
        <f t="shared" si="59"/>
        <v>224</v>
      </c>
      <c r="J122" s="296">
        <f>J123+J129+J137+J142</f>
        <v>41</v>
      </c>
      <c r="K122" s="282">
        <f t="shared" si="59"/>
        <v>1</v>
      </c>
      <c r="L122" s="282">
        <f t="shared" si="59"/>
        <v>40</v>
      </c>
      <c r="M122" s="282">
        <f t="shared" si="59"/>
        <v>21</v>
      </c>
      <c r="N122" s="282">
        <f t="shared" si="59"/>
        <v>16</v>
      </c>
      <c r="O122" s="257">
        <f t="shared" si="59"/>
        <v>5</v>
      </c>
      <c r="P122" s="296">
        <f t="shared" si="59"/>
        <v>1</v>
      </c>
      <c r="Q122" s="282">
        <f t="shared" si="59"/>
        <v>0</v>
      </c>
      <c r="R122" s="257">
        <f t="shared" si="59"/>
        <v>1</v>
      </c>
      <c r="S122" s="296">
        <f>S123+S129+S137+S142</f>
        <v>383</v>
      </c>
      <c r="T122" s="282">
        <f t="shared" si="59"/>
        <v>197</v>
      </c>
      <c r="U122" s="282">
        <f>U123+U129+U137+U142</f>
        <v>186</v>
      </c>
      <c r="V122" s="385">
        <v>43.4</v>
      </c>
    </row>
    <row r="123" spans="2:22" s="59" customFormat="1" ht="14.1" customHeight="1">
      <c r="B123" s="260" t="s">
        <v>245</v>
      </c>
      <c r="C123" s="261">
        <f t="shared" ref="C123:C128" si="60">IF(SUM(D123:E123)=0,"-",SUM(D123:E123))</f>
        <v>5</v>
      </c>
      <c r="D123" s="283">
        <f>SUM(D124:D128)</f>
        <v>5</v>
      </c>
      <c r="E123" s="284">
        <f>SUM(E124:E128)</f>
        <v>0</v>
      </c>
      <c r="F123" s="396">
        <f>SUM(F124:F128)</f>
        <v>5</v>
      </c>
      <c r="G123" s="261">
        <f t="shared" ref="G123:G128" si="61">IF(SUM(H123:I123)=0,"-",SUM(H123:I123))</f>
        <v>101</v>
      </c>
      <c r="H123" s="283">
        <f>SUM(H124:H128)</f>
        <v>46</v>
      </c>
      <c r="I123" s="284">
        <f>SUM(I124:I128)</f>
        <v>55</v>
      </c>
      <c r="J123" s="261">
        <f t="shared" ref="J123:J128" si="62">IF(SUM(K123:L123)=0,"-",SUM(K123:L123))</f>
        <v>5</v>
      </c>
      <c r="K123" s="283">
        <f>SUM(K124:K128)</f>
        <v>0</v>
      </c>
      <c r="L123" s="283">
        <f>SUM(L124:L128)</f>
        <v>5</v>
      </c>
      <c r="M123" s="283">
        <f t="shared" ref="M123:M128" si="63">IF(SUM(N123:O123)=0,"-",SUM(N123:O123))</f>
        <v>10</v>
      </c>
      <c r="N123" s="283">
        <f>SUM(N124:N128)</f>
        <v>7</v>
      </c>
      <c r="O123" s="284">
        <f>SUM(O124:O128)</f>
        <v>3</v>
      </c>
      <c r="P123" s="261">
        <f t="shared" ref="P123:U123" si="64">SUM(P124:P128)</f>
        <v>0</v>
      </c>
      <c r="Q123" s="283">
        <f t="shared" si="64"/>
        <v>0</v>
      </c>
      <c r="R123" s="284">
        <f t="shared" si="64"/>
        <v>0</v>
      </c>
      <c r="S123" s="261">
        <f t="shared" si="64"/>
        <v>98</v>
      </c>
      <c r="T123" s="283">
        <f t="shared" si="64"/>
        <v>49</v>
      </c>
      <c r="U123" s="283">
        <f t="shared" si="64"/>
        <v>49</v>
      </c>
      <c r="V123" s="286" t="s">
        <v>332</v>
      </c>
    </row>
    <row r="124" spans="2:22" s="59" customFormat="1" ht="14.1" hidden="1" customHeight="1">
      <c r="B124" s="260" t="s">
        <v>218</v>
      </c>
      <c r="C124" s="261">
        <f t="shared" si="60"/>
        <v>1</v>
      </c>
      <c r="D124" s="283">
        <v>1</v>
      </c>
      <c r="E124" s="264">
        <v>0</v>
      </c>
      <c r="F124" s="397">
        <v>1</v>
      </c>
      <c r="G124" s="261">
        <f t="shared" si="61"/>
        <v>16</v>
      </c>
      <c r="H124" s="283">
        <v>7</v>
      </c>
      <c r="I124" s="286">
        <v>9</v>
      </c>
      <c r="J124" s="261">
        <f t="shared" si="62"/>
        <v>1</v>
      </c>
      <c r="K124" s="283">
        <v>0</v>
      </c>
      <c r="L124" s="283">
        <v>1</v>
      </c>
      <c r="M124" s="283">
        <f t="shared" si="63"/>
        <v>2</v>
      </c>
      <c r="N124" s="283">
        <v>1</v>
      </c>
      <c r="O124" s="286">
        <v>1</v>
      </c>
      <c r="P124" s="261" t="str">
        <f>IF(SUM(Q124:R124)=0,"-",SUM(Q124:R124))</f>
        <v>-</v>
      </c>
      <c r="Q124" s="283">
        <v>0</v>
      </c>
      <c r="R124" s="286">
        <v>0</v>
      </c>
      <c r="S124" s="261">
        <f>IF(SUM(T124:U124)=0,"-",SUM(T124:U124))</f>
        <v>27</v>
      </c>
      <c r="T124" s="283">
        <v>12</v>
      </c>
      <c r="U124" s="283">
        <v>15</v>
      </c>
      <c r="V124" s="392" t="s">
        <v>332</v>
      </c>
    </row>
    <row r="125" spans="2:22" s="59" customFormat="1" ht="14.1" hidden="1" customHeight="1">
      <c r="B125" s="260" t="s">
        <v>219</v>
      </c>
      <c r="C125" s="261">
        <f t="shared" si="60"/>
        <v>1</v>
      </c>
      <c r="D125" s="283">
        <v>1</v>
      </c>
      <c r="E125" s="264">
        <v>0</v>
      </c>
      <c r="F125" s="397">
        <v>1</v>
      </c>
      <c r="G125" s="261">
        <f t="shared" si="61"/>
        <v>24</v>
      </c>
      <c r="H125" s="283">
        <v>11</v>
      </c>
      <c r="I125" s="286">
        <v>13</v>
      </c>
      <c r="J125" s="261">
        <f t="shared" si="62"/>
        <v>1</v>
      </c>
      <c r="K125" s="283">
        <v>0</v>
      </c>
      <c r="L125" s="283">
        <v>1</v>
      </c>
      <c r="M125" s="283">
        <f t="shared" si="63"/>
        <v>2</v>
      </c>
      <c r="N125" s="283">
        <v>1</v>
      </c>
      <c r="O125" s="286">
        <v>1</v>
      </c>
      <c r="P125" s="261" t="str">
        <f>IF(SUM(Q125:R125)=0,"-",SUM(Q125:R125))</f>
        <v>-</v>
      </c>
      <c r="Q125" s="283">
        <v>0</v>
      </c>
      <c r="R125" s="286">
        <v>0</v>
      </c>
      <c r="S125" s="261">
        <f>IF(SUM(T125:U125)=0,"-",SUM(T125:U125))</f>
        <v>14</v>
      </c>
      <c r="T125" s="283">
        <v>8</v>
      </c>
      <c r="U125" s="283">
        <v>6</v>
      </c>
      <c r="V125" s="392" t="s">
        <v>332</v>
      </c>
    </row>
    <row r="126" spans="2:22" s="59" customFormat="1" ht="14.1" hidden="1" customHeight="1">
      <c r="B126" s="260" t="s">
        <v>220</v>
      </c>
      <c r="C126" s="261">
        <f t="shared" si="60"/>
        <v>1</v>
      </c>
      <c r="D126" s="283">
        <v>1</v>
      </c>
      <c r="E126" s="264">
        <v>0</v>
      </c>
      <c r="F126" s="397">
        <v>1</v>
      </c>
      <c r="G126" s="261">
        <f t="shared" si="61"/>
        <v>19</v>
      </c>
      <c r="H126" s="283">
        <v>3</v>
      </c>
      <c r="I126" s="286">
        <v>16</v>
      </c>
      <c r="J126" s="261">
        <f t="shared" si="62"/>
        <v>1</v>
      </c>
      <c r="K126" s="283">
        <v>0</v>
      </c>
      <c r="L126" s="283">
        <v>1</v>
      </c>
      <c r="M126" s="283">
        <f t="shared" si="63"/>
        <v>2</v>
      </c>
      <c r="N126" s="283">
        <v>2</v>
      </c>
      <c r="O126" s="286">
        <v>0</v>
      </c>
      <c r="P126" s="261" t="str">
        <f>IF(SUM(Q126:R126)=0,"-",SUM(Q126:R126))</f>
        <v>-</v>
      </c>
      <c r="Q126" s="283">
        <v>0</v>
      </c>
      <c r="R126" s="286">
        <v>0</v>
      </c>
      <c r="S126" s="261">
        <f>IF(SUM(T126:U126)=0,"-",SUM(T126:U126))</f>
        <v>28</v>
      </c>
      <c r="T126" s="283">
        <v>10</v>
      </c>
      <c r="U126" s="283">
        <v>18</v>
      </c>
      <c r="V126" s="392" t="s">
        <v>332</v>
      </c>
    </row>
    <row r="127" spans="2:22" s="59" customFormat="1" ht="14.1" hidden="1" customHeight="1">
      <c r="B127" s="260" t="s">
        <v>221</v>
      </c>
      <c r="C127" s="261">
        <f t="shared" si="60"/>
        <v>1</v>
      </c>
      <c r="D127" s="283">
        <v>1</v>
      </c>
      <c r="E127" s="264">
        <v>0</v>
      </c>
      <c r="F127" s="397">
        <v>1</v>
      </c>
      <c r="G127" s="261">
        <f t="shared" si="61"/>
        <v>29</v>
      </c>
      <c r="H127" s="283">
        <v>19</v>
      </c>
      <c r="I127" s="286">
        <v>10</v>
      </c>
      <c r="J127" s="261">
        <f t="shared" si="62"/>
        <v>1</v>
      </c>
      <c r="K127" s="283">
        <v>0</v>
      </c>
      <c r="L127" s="283">
        <v>1</v>
      </c>
      <c r="M127" s="283">
        <f t="shared" si="63"/>
        <v>2</v>
      </c>
      <c r="N127" s="283">
        <v>2</v>
      </c>
      <c r="O127" s="286">
        <v>0</v>
      </c>
      <c r="P127" s="261" t="str">
        <f>IF(SUM(Q127:R127)=0,"-",SUM(Q127:R127))</f>
        <v>-</v>
      </c>
      <c r="Q127" s="283">
        <v>0</v>
      </c>
      <c r="R127" s="286">
        <v>0</v>
      </c>
      <c r="S127" s="261">
        <f>IF(SUM(T127:U127)=0,"-",SUM(T127:U127))</f>
        <v>21</v>
      </c>
      <c r="T127" s="283">
        <v>11</v>
      </c>
      <c r="U127" s="283">
        <v>10</v>
      </c>
      <c r="V127" s="392" t="s">
        <v>327</v>
      </c>
    </row>
    <row r="128" spans="2:22" s="59" customFormat="1" ht="14.1" hidden="1" customHeight="1">
      <c r="B128" s="260" t="s">
        <v>222</v>
      </c>
      <c r="C128" s="261">
        <f t="shared" si="60"/>
        <v>1</v>
      </c>
      <c r="D128" s="283">
        <v>1</v>
      </c>
      <c r="E128" s="264">
        <v>0</v>
      </c>
      <c r="F128" s="397">
        <v>1</v>
      </c>
      <c r="G128" s="261">
        <f t="shared" si="61"/>
        <v>13</v>
      </c>
      <c r="H128" s="283">
        <v>6</v>
      </c>
      <c r="I128" s="286">
        <v>7</v>
      </c>
      <c r="J128" s="261">
        <f t="shared" si="62"/>
        <v>1</v>
      </c>
      <c r="K128" s="283">
        <v>0</v>
      </c>
      <c r="L128" s="283">
        <v>1</v>
      </c>
      <c r="M128" s="283">
        <f t="shared" si="63"/>
        <v>2</v>
      </c>
      <c r="N128" s="283">
        <v>1</v>
      </c>
      <c r="O128" s="286">
        <v>1</v>
      </c>
      <c r="P128" s="261" t="str">
        <f>IF(SUM(Q128:R128)=0,"-",SUM(Q128:R128))</f>
        <v>-</v>
      </c>
      <c r="Q128" s="283">
        <v>0</v>
      </c>
      <c r="R128" s="286">
        <v>0</v>
      </c>
      <c r="S128" s="261">
        <f>IF(SUM(T128:U128)=0,"-",SUM(T128:U128))</f>
        <v>8</v>
      </c>
      <c r="T128" s="283">
        <v>8</v>
      </c>
      <c r="U128" s="283">
        <v>0</v>
      </c>
      <c r="V128" s="392" t="s">
        <v>327</v>
      </c>
    </row>
    <row r="129" spans="2:22" s="59" customFormat="1" ht="14.1" customHeight="1">
      <c r="B129" s="260" t="s">
        <v>223</v>
      </c>
      <c r="C129" s="261">
        <f>SUM(C130:C136)</f>
        <v>7</v>
      </c>
      <c r="D129" s="283">
        <f t="shared" ref="D129:U129" si="65">SUM(D130:D136)</f>
        <v>7</v>
      </c>
      <c r="E129" s="284">
        <f>SUM(E130:E136)</f>
        <v>0</v>
      </c>
      <c r="F129" s="396">
        <f t="shared" si="65"/>
        <v>17</v>
      </c>
      <c r="G129" s="261">
        <f t="shared" si="65"/>
        <v>176</v>
      </c>
      <c r="H129" s="283">
        <f t="shared" si="65"/>
        <v>86</v>
      </c>
      <c r="I129" s="284">
        <f t="shared" si="65"/>
        <v>90</v>
      </c>
      <c r="J129" s="261">
        <f t="shared" si="65"/>
        <v>25</v>
      </c>
      <c r="K129" s="283">
        <f t="shared" si="65"/>
        <v>1</v>
      </c>
      <c r="L129" s="283">
        <f t="shared" si="65"/>
        <v>24</v>
      </c>
      <c r="M129" s="283">
        <f t="shared" si="65"/>
        <v>1</v>
      </c>
      <c r="N129" s="283">
        <f t="shared" si="65"/>
        <v>0</v>
      </c>
      <c r="O129" s="284">
        <f t="shared" si="65"/>
        <v>1</v>
      </c>
      <c r="P129" s="261">
        <f t="shared" si="65"/>
        <v>1</v>
      </c>
      <c r="Q129" s="283">
        <f t="shared" si="65"/>
        <v>0</v>
      </c>
      <c r="R129" s="284">
        <f t="shared" si="65"/>
        <v>1</v>
      </c>
      <c r="S129" s="261">
        <f t="shared" si="65"/>
        <v>79</v>
      </c>
      <c r="T129" s="283">
        <f t="shared" si="65"/>
        <v>35</v>
      </c>
      <c r="U129" s="283">
        <f t="shared" si="65"/>
        <v>44</v>
      </c>
      <c r="V129" s="286" t="s">
        <v>327</v>
      </c>
    </row>
    <row r="130" spans="2:22" s="59" customFormat="1" ht="14.1" hidden="1" customHeight="1">
      <c r="B130" s="260" t="s">
        <v>224</v>
      </c>
      <c r="C130" s="261">
        <f t="shared" ref="C130:C136" si="66">IF(SUM(D130:E130)=0,"-",SUM(D130:E130))</f>
        <v>1</v>
      </c>
      <c r="D130" s="283">
        <v>1</v>
      </c>
      <c r="E130" s="264">
        <v>0</v>
      </c>
      <c r="F130" s="397">
        <v>2</v>
      </c>
      <c r="G130" s="261">
        <f t="shared" ref="G130:G136" si="67">IF(SUM(H130:I130)=0,"-",SUM(H130:I130))</f>
        <v>8</v>
      </c>
      <c r="H130" s="283">
        <v>1</v>
      </c>
      <c r="I130" s="286">
        <v>7</v>
      </c>
      <c r="J130" s="261">
        <f t="shared" ref="J130:J136" si="68">IF(SUM(K130:L130)=0,"-",SUM(K130:L130))</f>
        <v>3</v>
      </c>
      <c r="K130" s="283">
        <v>0</v>
      </c>
      <c r="L130" s="283">
        <v>3</v>
      </c>
      <c r="M130" s="393" t="str">
        <f t="shared" ref="M130:M136" si="69">IF(SUM(N130:O130)=0,"-",SUM(N130:O130))</f>
        <v>-</v>
      </c>
      <c r="N130" s="283">
        <v>0</v>
      </c>
      <c r="O130" s="286">
        <v>0</v>
      </c>
      <c r="P130" s="261" t="str">
        <f t="shared" ref="P130:P136" si="70">IF(SUM(Q130:R130)=0,"-",SUM(Q130:R130))</f>
        <v>-</v>
      </c>
      <c r="Q130" s="283">
        <v>0</v>
      </c>
      <c r="R130" s="286">
        <v>0</v>
      </c>
      <c r="S130" s="261">
        <f t="shared" ref="S130:S136" si="71">IF(SUM(T130:U130)=0,"-",SUM(T130:U130))</f>
        <v>10</v>
      </c>
      <c r="T130" s="283">
        <v>4</v>
      </c>
      <c r="U130" s="283">
        <v>6</v>
      </c>
      <c r="V130" s="392" t="s">
        <v>327</v>
      </c>
    </row>
    <row r="131" spans="2:22" s="59" customFormat="1" ht="14.1" hidden="1" customHeight="1">
      <c r="B131" s="260" t="s">
        <v>225</v>
      </c>
      <c r="C131" s="261">
        <f t="shared" si="66"/>
        <v>1</v>
      </c>
      <c r="D131" s="283">
        <v>1</v>
      </c>
      <c r="E131" s="264">
        <v>0</v>
      </c>
      <c r="F131" s="397">
        <v>2</v>
      </c>
      <c r="G131" s="261">
        <f t="shared" si="67"/>
        <v>8</v>
      </c>
      <c r="H131" s="283">
        <v>5</v>
      </c>
      <c r="I131" s="286">
        <v>3</v>
      </c>
      <c r="J131" s="261">
        <f t="shared" si="68"/>
        <v>3</v>
      </c>
      <c r="K131" s="283">
        <v>0</v>
      </c>
      <c r="L131" s="283">
        <v>3</v>
      </c>
      <c r="M131" s="283" t="str">
        <f t="shared" si="69"/>
        <v>-</v>
      </c>
      <c r="N131" s="283">
        <v>0</v>
      </c>
      <c r="O131" s="286">
        <v>0</v>
      </c>
      <c r="P131" s="261" t="str">
        <f t="shared" si="70"/>
        <v>-</v>
      </c>
      <c r="Q131" s="283">
        <v>0</v>
      </c>
      <c r="R131" s="286">
        <v>0</v>
      </c>
      <c r="S131" s="261">
        <f t="shared" si="71"/>
        <v>6</v>
      </c>
      <c r="T131" s="283">
        <v>2</v>
      </c>
      <c r="U131" s="283">
        <v>4</v>
      </c>
      <c r="V131" s="392" t="s">
        <v>327</v>
      </c>
    </row>
    <row r="132" spans="2:22" s="59" customFormat="1" ht="14.1" hidden="1" customHeight="1">
      <c r="B132" s="260" t="s">
        <v>226</v>
      </c>
      <c r="C132" s="261">
        <f t="shared" si="66"/>
        <v>1</v>
      </c>
      <c r="D132" s="283">
        <v>1</v>
      </c>
      <c r="E132" s="264">
        <v>0</v>
      </c>
      <c r="F132" s="397">
        <v>3</v>
      </c>
      <c r="G132" s="261">
        <f t="shared" si="67"/>
        <v>57</v>
      </c>
      <c r="H132" s="283">
        <v>29</v>
      </c>
      <c r="I132" s="286">
        <v>28</v>
      </c>
      <c r="J132" s="261">
        <f t="shared" si="68"/>
        <v>6</v>
      </c>
      <c r="K132" s="283">
        <v>0</v>
      </c>
      <c r="L132" s="283">
        <v>6</v>
      </c>
      <c r="M132" s="283">
        <f t="shared" si="69"/>
        <v>1</v>
      </c>
      <c r="N132" s="283">
        <v>0</v>
      </c>
      <c r="O132" s="286">
        <v>1</v>
      </c>
      <c r="P132" s="261" t="str">
        <f t="shared" si="70"/>
        <v>-</v>
      </c>
      <c r="Q132" s="283">
        <v>0</v>
      </c>
      <c r="R132" s="286">
        <v>0</v>
      </c>
      <c r="S132" s="261">
        <f t="shared" si="71"/>
        <v>24</v>
      </c>
      <c r="T132" s="283">
        <v>12</v>
      </c>
      <c r="U132" s="283">
        <v>12</v>
      </c>
      <c r="V132" s="392" t="s">
        <v>327</v>
      </c>
    </row>
    <row r="133" spans="2:22" s="59" customFormat="1" ht="14.1" hidden="1" customHeight="1">
      <c r="B133" s="260" t="s">
        <v>227</v>
      </c>
      <c r="C133" s="261">
        <f t="shared" si="66"/>
        <v>1</v>
      </c>
      <c r="D133" s="283">
        <v>1</v>
      </c>
      <c r="E133" s="264">
        <v>0</v>
      </c>
      <c r="F133" s="397">
        <v>3</v>
      </c>
      <c r="G133" s="261">
        <f t="shared" si="67"/>
        <v>5</v>
      </c>
      <c r="H133" s="283">
        <v>2</v>
      </c>
      <c r="I133" s="286">
        <v>3</v>
      </c>
      <c r="J133" s="261">
        <f t="shared" si="68"/>
        <v>2</v>
      </c>
      <c r="K133" s="283">
        <v>0</v>
      </c>
      <c r="L133" s="283">
        <v>2</v>
      </c>
      <c r="M133" s="283" t="str">
        <f t="shared" si="69"/>
        <v>-</v>
      </c>
      <c r="N133" s="283">
        <v>0</v>
      </c>
      <c r="O133" s="286">
        <v>0</v>
      </c>
      <c r="P133" s="261" t="str">
        <f t="shared" si="70"/>
        <v>-</v>
      </c>
      <c r="Q133" s="283">
        <v>0</v>
      </c>
      <c r="R133" s="286">
        <v>0</v>
      </c>
      <c r="S133" s="261">
        <f t="shared" si="71"/>
        <v>5</v>
      </c>
      <c r="T133" s="283">
        <v>4</v>
      </c>
      <c r="U133" s="283">
        <v>1</v>
      </c>
      <c r="V133" s="392" t="s">
        <v>327</v>
      </c>
    </row>
    <row r="134" spans="2:22" s="59" customFormat="1" ht="14.1" hidden="1" customHeight="1">
      <c r="B134" s="260" t="s">
        <v>228</v>
      </c>
      <c r="C134" s="261">
        <f t="shared" si="66"/>
        <v>1</v>
      </c>
      <c r="D134" s="283">
        <v>1</v>
      </c>
      <c r="E134" s="264">
        <v>0</v>
      </c>
      <c r="F134" s="397">
        <v>3</v>
      </c>
      <c r="G134" s="261">
        <f t="shared" si="67"/>
        <v>57</v>
      </c>
      <c r="H134" s="283">
        <v>27</v>
      </c>
      <c r="I134" s="286">
        <v>30</v>
      </c>
      <c r="J134" s="261">
        <f t="shared" si="68"/>
        <v>5</v>
      </c>
      <c r="K134" s="283">
        <v>0</v>
      </c>
      <c r="L134" s="283">
        <v>5</v>
      </c>
      <c r="M134" s="283" t="str">
        <f t="shared" si="69"/>
        <v>-</v>
      </c>
      <c r="N134" s="283">
        <v>0</v>
      </c>
      <c r="O134" s="286">
        <v>0</v>
      </c>
      <c r="P134" s="261" t="str">
        <f t="shared" si="70"/>
        <v>-</v>
      </c>
      <c r="Q134" s="283">
        <v>0</v>
      </c>
      <c r="R134" s="286">
        <v>0</v>
      </c>
      <c r="S134" s="261">
        <f t="shared" si="71"/>
        <v>25</v>
      </c>
      <c r="T134" s="283">
        <v>11</v>
      </c>
      <c r="U134" s="283">
        <v>14</v>
      </c>
      <c r="V134" s="392" t="s">
        <v>328</v>
      </c>
    </row>
    <row r="135" spans="2:22" s="59" customFormat="1" ht="14.1" hidden="1" customHeight="1">
      <c r="B135" s="260" t="s">
        <v>229</v>
      </c>
      <c r="C135" s="261">
        <f t="shared" si="66"/>
        <v>1</v>
      </c>
      <c r="D135" s="283">
        <v>1</v>
      </c>
      <c r="E135" s="264">
        <v>0</v>
      </c>
      <c r="F135" s="260">
        <v>0</v>
      </c>
      <c r="G135" s="394" t="str">
        <f t="shared" si="67"/>
        <v>-</v>
      </c>
      <c r="H135" s="283">
        <v>0</v>
      </c>
      <c r="I135" s="286">
        <v>0</v>
      </c>
      <c r="J135" s="261" t="str">
        <f t="shared" si="68"/>
        <v>-</v>
      </c>
      <c r="K135" s="283">
        <v>0</v>
      </c>
      <c r="L135" s="283">
        <v>0</v>
      </c>
      <c r="M135" s="283" t="str">
        <f t="shared" si="69"/>
        <v>-</v>
      </c>
      <c r="N135" s="283">
        <v>0</v>
      </c>
      <c r="O135" s="286">
        <v>0</v>
      </c>
      <c r="P135" s="261" t="str">
        <f t="shared" si="70"/>
        <v>-</v>
      </c>
      <c r="Q135" s="283">
        <v>0</v>
      </c>
      <c r="R135" s="286">
        <v>0</v>
      </c>
      <c r="S135" s="261" t="str">
        <f t="shared" si="71"/>
        <v>-</v>
      </c>
      <c r="T135" s="283">
        <v>0</v>
      </c>
      <c r="U135" s="283">
        <v>0</v>
      </c>
      <c r="V135" s="392" t="s">
        <v>328</v>
      </c>
    </row>
    <row r="136" spans="2:22" s="59" customFormat="1" ht="14.1" hidden="1" customHeight="1">
      <c r="B136" s="260" t="s">
        <v>329</v>
      </c>
      <c r="C136" s="261">
        <f t="shared" si="66"/>
        <v>1</v>
      </c>
      <c r="D136" s="283">
        <v>1</v>
      </c>
      <c r="E136" s="264">
        <v>0</v>
      </c>
      <c r="F136" s="260">
        <v>4</v>
      </c>
      <c r="G136" s="261">
        <f t="shared" si="67"/>
        <v>41</v>
      </c>
      <c r="H136" s="283">
        <v>22</v>
      </c>
      <c r="I136" s="286">
        <v>19</v>
      </c>
      <c r="J136" s="261">
        <f t="shared" si="68"/>
        <v>6</v>
      </c>
      <c r="K136" s="283">
        <v>1</v>
      </c>
      <c r="L136" s="283">
        <v>5</v>
      </c>
      <c r="M136" s="283" t="str">
        <f t="shared" si="69"/>
        <v>-</v>
      </c>
      <c r="N136" s="283">
        <v>0</v>
      </c>
      <c r="O136" s="286">
        <v>0</v>
      </c>
      <c r="P136" s="261">
        <f t="shared" si="70"/>
        <v>1</v>
      </c>
      <c r="Q136" s="283">
        <v>0</v>
      </c>
      <c r="R136" s="286">
        <v>1</v>
      </c>
      <c r="S136" s="261">
        <f t="shared" si="71"/>
        <v>9</v>
      </c>
      <c r="T136" s="283">
        <v>2</v>
      </c>
      <c r="U136" s="283">
        <v>7</v>
      </c>
      <c r="V136" s="392" t="s">
        <v>330</v>
      </c>
    </row>
    <row r="137" spans="2:22" s="59" customFormat="1" ht="14.1" customHeight="1">
      <c r="B137" s="260" t="s">
        <v>331</v>
      </c>
      <c r="C137" s="261">
        <f>SUM(C138:C141)</f>
        <v>4</v>
      </c>
      <c r="D137" s="283">
        <f t="shared" ref="D137:U137" si="72">SUM(D138:D141)</f>
        <v>4</v>
      </c>
      <c r="E137" s="284">
        <f t="shared" si="72"/>
        <v>0</v>
      </c>
      <c r="F137" s="285">
        <f t="shared" si="72"/>
        <v>8</v>
      </c>
      <c r="G137" s="261">
        <f t="shared" si="72"/>
        <v>160</v>
      </c>
      <c r="H137" s="283">
        <f t="shared" si="72"/>
        <v>86</v>
      </c>
      <c r="I137" s="284">
        <f t="shared" si="72"/>
        <v>74</v>
      </c>
      <c r="J137" s="261">
        <f t="shared" si="72"/>
        <v>10</v>
      </c>
      <c r="K137" s="283">
        <f t="shared" si="72"/>
        <v>0</v>
      </c>
      <c r="L137" s="283">
        <f t="shared" si="72"/>
        <v>10</v>
      </c>
      <c r="M137" s="283">
        <f t="shared" si="72"/>
        <v>8</v>
      </c>
      <c r="N137" s="283">
        <f t="shared" si="72"/>
        <v>7</v>
      </c>
      <c r="O137" s="284">
        <f t="shared" si="72"/>
        <v>1</v>
      </c>
      <c r="P137" s="261">
        <f t="shared" si="72"/>
        <v>0</v>
      </c>
      <c r="Q137" s="283">
        <f t="shared" si="72"/>
        <v>0</v>
      </c>
      <c r="R137" s="284">
        <f t="shared" si="72"/>
        <v>0</v>
      </c>
      <c r="S137" s="261">
        <f t="shared" si="72"/>
        <v>188</v>
      </c>
      <c r="T137" s="283">
        <f t="shared" si="72"/>
        <v>102</v>
      </c>
      <c r="U137" s="283">
        <f t="shared" si="72"/>
        <v>86</v>
      </c>
      <c r="V137" s="286" t="s">
        <v>330</v>
      </c>
    </row>
    <row r="138" spans="2:22" s="59" customFormat="1" ht="14.1" hidden="1" customHeight="1">
      <c r="B138" s="260" t="s">
        <v>230</v>
      </c>
      <c r="C138" s="261">
        <f>IF(SUM(D138:E138)=0,"-",SUM(D138:E138))</f>
        <v>1</v>
      </c>
      <c r="D138" s="283">
        <v>1</v>
      </c>
      <c r="E138" s="264">
        <v>0</v>
      </c>
      <c r="F138" s="260">
        <v>2</v>
      </c>
      <c r="G138" s="261">
        <f>IF(SUM(H138:I138)=0,"-",SUM(H138:I138))</f>
        <v>44</v>
      </c>
      <c r="H138" s="283">
        <v>22</v>
      </c>
      <c r="I138" s="286">
        <v>22</v>
      </c>
      <c r="J138" s="261">
        <f>IF(SUM(K138:L138)=0,"-",SUM(K138:L138))</f>
        <v>3</v>
      </c>
      <c r="K138" s="283">
        <v>0</v>
      </c>
      <c r="L138" s="283">
        <v>3</v>
      </c>
      <c r="M138" s="283">
        <f>IF(SUM(N138:O138)=0,"-",SUM(N138:O138))</f>
        <v>2</v>
      </c>
      <c r="N138" s="283">
        <v>2</v>
      </c>
      <c r="O138" s="286">
        <v>0</v>
      </c>
      <c r="P138" s="261" t="str">
        <f>IF(SUM(Q138:R138)=0,"-",SUM(Q138:R138))</f>
        <v>-</v>
      </c>
      <c r="Q138" s="283">
        <v>0</v>
      </c>
      <c r="R138" s="286">
        <v>0</v>
      </c>
      <c r="S138" s="261">
        <f>IF(SUM(T138:U138)=0,"-",SUM(T138:U138))</f>
        <v>54</v>
      </c>
      <c r="T138" s="283">
        <v>24</v>
      </c>
      <c r="U138" s="283">
        <v>30</v>
      </c>
      <c r="V138" s="392" t="s">
        <v>332</v>
      </c>
    </row>
    <row r="139" spans="2:22" s="59" customFormat="1" ht="14.1" hidden="1" customHeight="1">
      <c r="B139" s="260" t="s">
        <v>231</v>
      </c>
      <c r="C139" s="261">
        <f>IF(SUM(D139:E139)=0,"-",SUM(D139:E139))</f>
        <v>1</v>
      </c>
      <c r="D139" s="283">
        <v>1</v>
      </c>
      <c r="E139" s="264">
        <v>0</v>
      </c>
      <c r="F139" s="260">
        <v>1</v>
      </c>
      <c r="G139" s="261">
        <f>IF(SUM(H139:I139)=0,"-",SUM(H139:I139))</f>
        <v>19</v>
      </c>
      <c r="H139" s="283">
        <v>9</v>
      </c>
      <c r="I139" s="286">
        <v>10</v>
      </c>
      <c r="J139" s="261">
        <f>IF(SUM(K139:L139)=0,"-",SUM(K139:L139))</f>
        <v>1</v>
      </c>
      <c r="K139" s="283">
        <v>0</v>
      </c>
      <c r="L139" s="283">
        <v>1</v>
      </c>
      <c r="M139" s="283">
        <f>IF(SUM(N139:O139)=0,"-",SUM(N139:O139))</f>
        <v>2</v>
      </c>
      <c r="N139" s="283">
        <v>2</v>
      </c>
      <c r="O139" s="286">
        <v>0</v>
      </c>
      <c r="P139" s="261" t="str">
        <f>IF(SUM(Q139:R139)=0,"-",SUM(Q139:R139))</f>
        <v>-</v>
      </c>
      <c r="Q139" s="283">
        <v>0</v>
      </c>
      <c r="R139" s="286">
        <v>0</v>
      </c>
      <c r="S139" s="261">
        <f>IF(SUM(T139:U139)=0,"-",SUM(T139:U139))</f>
        <v>25</v>
      </c>
      <c r="T139" s="283">
        <v>12</v>
      </c>
      <c r="U139" s="283">
        <v>13</v>
      </c>
      <c r="V139" s="392" t="s">
        <v>332</v>
      </c>
    </row>
    <row r="140" spans="2:22" s="59" customFormat="1" ht="14.1" hidden="1" customHeight="1">
      <c r="B140" s="260" t="s">
        <v>232</v>
      </c>
      <c r="C140" s="261">
        <f>IF(SUM(D140:E140)=0,"-",SUM(D140:E140))</f>
        <v>1</v>
      </c>
      <c r="D140" s="283">
        <v>1</v>
      </c>
      <c r="E140" s="264">
        <v>0</v>
      </c>
      <c r="F140" s="260">
        <v>1</v>
      </c>
      <c r="G140" s="261">
        <f>IF(SUM(H140:I140)=0,"-",SUM(H140:I140))</f>
        <v>14</v>
      </c>
      <c r="H140" s="283">
        <v>8</v>
      </c>
      <c r="I140" s="286">
        <v>6</v>
      </c>
      <c r="J140" s="261">
        <f>IF(SUM(K140:L140)=0,"-",SUM(K140:L140))</f>
        <v>1</v>
      </c>
      <c r="K140" s="283">
        <v>0</v>
      </c>
      <c r="L140" s="283">
        <v>1</v>
      </c>
      <c r="M140" s="283">
        <f>IF(SUM(N140:O140)=0,"-",SUM(N140:O140))</f>
        <v>2</v>
      </c>
      <c r="N140" s="283">
        <v>2</v>
      </c>
      <c r="O140" s="286">
        <v>0</v>
      </c>
      <c r="P140" s="261" t="str">
        <f>IF(SUM(Q140:R140)=0,"-",SUM(Q140:R140))</f>
        <v>-</v>
      </c>
      <c r="Q140" s="283">
        <v>0</v>
      </c>
      <c r="R140" s="286">
        <v>0</v>
      </c>
      <c r="S140" s="261">
        <f>IF(SUM(T140:U140)=0,"-",SUM(T140:U140))</f>
        <v>25</v>
      </c>
      <c r="T140" s="283">
        <v>14</v>
      </c>
      <c r="U140" s="283">
        <v>11</v>
      </c>
      <c r="V140" s="392" t="s">
        <v>332</v>
      </c>
    </row>
    <row r="141" spans="2:22" s="59" customFormat="1" ht="14.1" hidden="1" customHeight="1">
      <c r="B141" s="260" t="s">
        <v>233</v>
      </c>
      <c r="C141" s="261">
        <f>IF(SUM(D141:E141)=0,"-",SUM(D141:E141))</f>
        <v>1</v>
      </c>
      <c r="D141" s="283">
        <v>1</v>
      </c>
      <c r="E141" s="264">
        <v>0</v>
      </c>
      <c r="F141" s="260">
        <v>4</v>
      </c>
      <c r="G141" s="261">
        <f>IF(SUM(H141:I141)=0,"-",SUM(H141:I141))</f>
        <v>83</v>
      </c>
      <c r="H141" s="283">
        <v>47</v>
      </c>
      <c r="I141" s="286">
        <v>36</v>
      </c>
      <c r="J141" s="261">
        <f>IF(SUM(K141:L141)=0,"-",SUM(K141:L141))</f>
        <v>5</v>
      </c>
      <c r="K141" s="283">
        <v>0</v>
      </c>
      <c r="L141" s="283">
        <v>5</v>
      </c>
      <c r="M141" s="283">
        <f>IF(SUM(N141:O141)=0,"-",SUM(N141:O141))</f>
        <v>2</v>
      </c>
      <c r="N141" s="283">
        <v>1</v>
      </c>
      <c r="O141" s="286">
        <v>1</v>
      </c>
      <c r="P141" s="261" t="str">
        <f>IF(SUM(Q141:R141)=0,"-",SUM(Q141:R141))</f>
        <v>-</v>
      </c>
      <c r="Q141" s="283">
        <v>0</v>
      </c>
      <c r="R141" s="286">
        <v>0</v>
      </c>
      <c r="S141" s="261">
        <f>IF(SUM(T141:U141)=0,"-",SUM(T141:U141))</f>
        <v>84</v>
      </c>
      <c r="T141" s="283">
        <v>52</v>
      </c>
      <c r="U141" s="283">
        <v>32</v>
      </c>
      <c r="V141" s="392" t="s">
        <v>332</v>
      </c>
    </row>
    <row r="142" spans="2:22" s="59" customFormat="1" ht="14.1" customHeight="1">
      <c r="B142" s="265" t="s">
        <v>234</v>
      </c>
      <c r="C142" s="266">
        <f t="shared" ref="C142:U142" si="73">SUM(C143:C145)</f>
        <v>3</v>
      </c>
      <c r="D142" s="287">
        <f t="shared" si="73"/>
        <v>3</v>
      </c>
      <c r="E142" s="288">
        <f t="shared" si="73"/>
        <v>0</v>
      </c>
      <c r="F142" s="289">
        <f t="shared" si="73"/>
        <v>1</v>
      </c>
      <c r="G142" s="266">
        <f t="shared" si="73"/>
        <v>10</v>
      </c>
      <c r="H142" s="287">
        <f t="shared" si="73"/>
        <v>5</v>
      </c>
      <c r="I142" s="288">
        <f t="shared" si="73"/>
        <v>5</v>
      </c>
      <c r="J142" s="266">
        <f t="shared" si="73"/>
        <v>1</v>
      </c>
      <c r="K142" s="287">
        <f t="shared" si="73"/>
        <v>0</v>
      </c>
      <c r="L142" s="287">
        <f t="shared" si="73"/>
        <v>1</v>
      </c>
      <c r="M142" s="287">
        <f t="shared" si="73"/>
        <v>2</v>
      </c>
      <c r="N142" s="287">
        <f t="shared" si="73"/>
        <v>2</v>
      </c>
      <c r="O142" s="288">
        <f t="shared" si="73"/>
        <v>0</v>
      </c>
      <c r="P142" s="266">
        <f t="shared" si="73"/>
        <v>0</v>
      </c>
      <c r="Q142" s="287">
        <f t="shared" si="73"/>
        <v>0</v>
      </c>
      <c r="R142" s="288">
        <f t="shared" si="73"/>
        <v>0</v>
      </c>
      <c r="S142" s="266">
        <f t="shared" si="73"/>
        <v>18</v>
      </c>
      <c r="T142" s="287">
        <f t="shared" si="73"/>
        <v>11</v>
      </c>
      <c r="U142" s="287">
        <f t="shared" si="73"/>
        <v>7</v>
      </c>
      <c r="V142" s="292" t="s">
        <v>332</v>
      </c>
    </row>
    <row r="143" spans="2:22" s="59" customFormat="1" ht="15" hidden="1" customHeight="1">
      <c r="B143" s="290" t="s">
        <v>235</v>
      </c>
      <c r="C143" s="261">
        <f>IF(SUM(D143:E143)=0,"-",SUM(D143:E143))</f>
        <v>1</v>
      </c>
      <c r="D143" s="283">
        <v>1</v>
      </c>
      <c r="E143" s="264">
        <v>0</v>
      </c>
      <c r="F143" s="260">
        <v>1</v>
      </c>
      <c r="G143" s="261">
        <f>IF(SUM(H143:I143)=0,"-",SUM(H143:I143))</f>
        <v>10</v>
      </c>
      <c r="H143" s="283">
        <v>5</v>
      </c>
      <c r="I143" s="286">
        <v>5</v>
      </c>
      <c r="J143" s="261">
        <f>IF(SUM(K143:L143)=0,"-",SUM(K143:L143))</f>
        <v>1</v>
      </c>
      <c r="K143" s="283">
        <v>0</v>
      </c>
      <c r="L143" s="283">
        <v>1</v>
      </c>
      <c r="M143" s="283">
        <f>IF(SUM(N143:O143)=0,"-",SUM(N143:O143))</f>
        <v>2</v>
      </c>
      <c r="N143" s="283">
        <v>2</v>
      </c>
      <c r="O143" s="286">
        <v>0</v>
      </c>
      <c r="P143" s="261" t="str">
        <f>IF(SUM(Q143:R143)=0,"-",SUM(Q143:R143))</f>
        <v>-</v>
      </c>
      <c r="Q143" s="283">
        <v>0</v>
      </c>
      <c r="R143" s="286">
        <v>0</v>
      </c>
      <c r="S143" s="261">
        <f>IF(SUM(T143:U143)=0,"-",SUM(T143:U143))</f>
        <v>18</v>
      </c>
      <c r="T143" s="283">
        <v>11</v>
      </c>
      <c r="U143" s="283">
        <v>7</v>
      </c>
      <c r="V143" s="392" t="s">
        <v>332</v>
      </c>
    </row>
    <row r="144" spans="2:22" s="59" customFormat="1" ht="15" hidden="1" customHeight="1">
      <c r="B144" s="290" t="s">
        <v>236</v>
      </c>
      <c r="C144" s="261">
        <f>IF(SUM(D144:E144)=0,"-",SUM(D144:E144))</f>
        <v>1</v>
      </c>
      <c r="D144" s="283">
        <v>1</v>
      </c>
      <c r="E144" s="264">
        <v>0</v>
      </c>
      <c r="F144" s="260">
        <v>0</v>
      </c>
      <c r="G144" s="261" t="str">
        <f>IF(SUM(H144:I144)=0,"-",SUM(H144:I144))</f>
        <v>-</v>
      </c>
      <c r="H144" s="283">
        <v>0</v>
      </c>
      <c r="I144" s="286">
        <v>0</v>
      </c>
      <c r="J144" s="261" t="str">
        <f>IF(SUM(K144:L144)=0,"-",SUM(K144:L144))</f>
        <v>-</v>
      </c>
      <c r="K144" s="283">
        <v>0</v>
      </c>
      <c r="L144" s="283">
        <v>0</v>
      </c>
      <c r="M144" s="283" t="str">
        <f>IF(SUM(N144:O144)=0,"-",SUM(N144:O144))</f>
        <v>-</v>
      </c>
      <c r="N144" s="283">
        <v>0</v>
      </c>
      <c r="O144" s="286">
        <v>0</v>
      </c>
      <c r="P144" s="261" t="str">
        <f>IF(SUM(Q144:R144)=0,"-",SUM(Q144:R144))</f>
        <v>-</v>
      </c>
      <c r="Q144" s="283">
        <v>0</v>
      </c>
      <c r="R144" s="286">
        <v>0</v>
      </c>
      <c r="S144" s="261" t="str">
        <f>IF(SUM(T144:U144)=0,"-",SUM(T144:U144))</f>
        <v>-</v>
      </c>
      <c r="T144" s="283">
        <v>0</v>
      </c>
      <c r="U144" s="283">
        <v>0</v>
      </c>
      <c r="V144" s="392" t="s">
        <v>332</v>
      </c>
    </row>
    <row r="145" spans="2:22" s="59" customFormat="1" ht="15" hidden="1" customHeight="1">
      <c r="B145" s="399" t="s">
        <v>237</v>
      </c>
      <c r="C145" s="289">
        <f>IF(SUM(D145:E145)=0,"-",SUM(D145:E145))</f>
        <v>1</v>
      </c>
      <c r="D145" s="287">
        <v>1</v>
      </c>
      <c r="E145" s="269">
        <v>0</v>
      </c>
      <c r="F145" s="265">
        <v>0</v>
      </c>
      <c r="G145" s="266" t="str">
        <f>IF(SUM(H145:I145)=0,"-",SUM(H145:I145))</f>
        <v>-</v>
      </c>
      <c r="H145" s="287">
        <v>0</v>
      </c>
      <c r="I145" s="292">
        <v>0</v>
      </c>
      <c r="J145" s="266" t="str">
        <f>IF(SUM(K145:L145)=0,"-",SUM(K145:L145))</f>
        <v>-</v>
      </c>
      <c r="K145" s="287">
        <v>0</v>
      </c>
      <c r="L145" s="287">
        <v>0</v>
      </c>
      <c r="M145" s="287" t="str">
        <f>IF(SUM(N145:O145)=0,"-",SUM(N145:O145))</f>
        <v>-</v>
      </c>
      <c r="N145" s="287">
        <v>0</v>
      </c>
      <c r="O145" s="292">
        <v>0</v>
      </c>
      <c r="P145" s="266" t="str">
        <f>IF(SUM(Q145:R145)=0,"-",SUM(Q145:R145))</f>
        <v>-</v>
      </c>
      <c r="Q145" s="287">
        <v>0</v>
      </c>
      <c r="R145" s="292">
        <v>0</v>
      </c>
      <c r="S145" s="266" t="str">
        <f>IF(SUM(T145:U145)=0,"-",SUM(T145:U145))</f>
        <v>-</v>
      </c>
      <c r="T145" s="287">
        <v>0</v>
      </c>
      <c r="U145" s="287">
        <v>0</v>
      </c>
      <c r="V145" s="395" t="s">
        <v>332</v>
      </c>
    </row>
    <row r="146" spans="2:22" s="59" customFormat="1" ht="15" customHeight="1">
      <c r="B146" s="81" t="s">
        <v>339</v>
      </c>
      <c r="C146" s="383">
        <f t="shared" ref="C146:U146" si="74">C147+C154+C161+C166</f>
        <v>16</v>
      </c>
      <c r="D146" s="282">
        <f t="shared" si="74"/>
        <v>16</v>
      </c>
      <c r="E146" s="256">
        <f t="shared" si="74"/>
        <v>0</v>
      </c>
      <c r="F146" s="384">
        <f t="shared" si="74"/>
        <v>35</v>
      </c>
      <c r="G146" s="296">
        <f t="shared" si="74"/>
        <v>387</v>
      </c>
      <c r="H146" s="282">
        <f t="shared" si="74"/>
        <v>169</v>
      </c>
      <c r="I146" s="257">
        <f t="shared" si="74"/>
        <v>218</v>
      </c>
      <c r="J146" s="296">
        <f t="shared" si="74"/>
        <v>43</v>
      </c>
      <c r="K146" s="282">
        <f t="shared" si="74"/>
        <v>1</v>
      </c>
      <c r="L146" s="282">
        <f t="shared" si="74"/>
        <v>42</v>
      </c>
      <c r="M146" s="282">
        <f t="shared" si="74"/>
        <v>15</v>
      </c>
      <c r="N146" s="282">
        <f t="shared" si="74"/>
        <v>8</v>
      </c>
      <c r="O146" s="257">
        <f t="shared" si="74"/>
        <v>7</v>
      </c>
      <c r="P146" s="296">
        <f t="shared" si="74"/>
        <v>1</v>
      </c>
      <c r="Q146" s="282">
        <f t="shared" si="74"/>
        <v>0</v>
      </c>
      <c r="R146" s="257">
        <f t="shared" si="74"/>
        <v>1</v>
      </c>
      <c r="S146" s="296">
        <f t="shared" si="74"/>
        <v>278</v>
      </c>
      <c r="T146" s="282">
        <f t="shared" si="74"/>
        <v>143</v>
      </c>
      <c r="U146" s="282">
        <f t="shared" si="74"/>
        <v>135</v>
      </c>
      <c r="V146" s="385">
        <v>30.5</v>
      </c>
    </row>
    <row r="147" spans="2:22" s="59" customFormat="1" ht="14.1" customHeight="1">
      <c r="B147" s="260" t="s">
        <v>245</v>
      </c>
      <c r="C147" s="261">
        <f>IF(SUM(D147:E147)=0,"-",SUM(D147:E147))</f>
        <v>6</v>
      </c>
      <c r="D147" s="283">
        <f>SUM(D148:D153)</f>
        <v>6</v>
      </c>
      <c r="E147" s="284">
        <f>SUM(E148:E153)</f>
        <v>0</v>
      </c>
      <c r="F147" s="396">
        <f>SUM(F148:F153)</f>
        <v>11</v>
      </c>
      <c r="G147" s="261">
        <f t="shared" ref="G147:G153" si="75">IF(SUM(H147:I147)=0,"-",SUM(H147:I147))</f>
        <v>58</v>
      </c>
      <c r="H147" s="283">
        <f>SUM(H148:H153)</f>
        <v>23</v>
      </c>
      <c r="I147" s="284">
        <f>SUM(I148:I153)</f>
        <v>35</v>
      </c>
      <c r="J147" s="261">
        <f t="shared" ref="J147:J153" si="76">IF(SUM(K147:L147)=0,"-",SUM(K147:L147))</f>
        <v>9</v>
      </c>
      <c r="K147" s="283">
        <f>SUM(K148:K153)</f>
        <v>0</v>
      </c>
      <c r="L147" s="283">
        <f>SUM(L148:L153)</f>
        <v>9</v>
      </c>
      <c r="M147" s="283">
        <f t="shared" ref="M147:M153" si="77">IF(SUM(N147:O147)=0,"-",SUM(N147:O147))</f>
        <v>3</v>
      </c>
      <c r="N147" s="283">
        <f t="shared" ref="N147:U147" si="78">SUM(N148:N153)</f>
        <v>1</v>
      </c>
      <c r="O147" s="284">
        <f t="shared" si="78"/>
        <v>2</v>
      </c>
      <c r="P147" s="261">
        <f t="shared" si="78"/>
        <v>0</v>
      </c>
      <c r="Q147" s="283">
        <f t="shared" si="78"/>
        <v>0</v>
      </c>
      <c r="R147" s="284">
        <f t="shared" si="78"/>
        <v>0</v>
      </c>
      <c r="S147" s="261">
        <f t="shared" si="78"/>
        <v>96</v>
      </c>
      <c r="T147" s="283">
        <f t="shared" si="78"/>
        <v>43</v>
      </c>
      <c r="U147" s="283">
        <f t="shared" si="78"/>
        <v>53</v>
      </c>
      <c r="V147" s="286" t="s">
        <v>332</v>
      </c>
    </row>
    <row r="148" spans="2:22" s="59" customFormat="1" ht="14.1" hidden="1" customHeight="1">
      <c r="B148" s="260" t="s">
        <v>218</v>
      </c>
      <c r="C148" s="261">
        <f t="shared" ref="C148:C153" si="79">IF(SUM(D148:E148)=0,"-",SUM(D148:E148))</f>
        <v>1</v>
      </c>
      <c r="D148" s="283">
        <v>1</v>
      </c>
      <c r="E148" s="264">
        <v>0</v>
      </c>
      <c r="F148" s="397">
        <v>1</v>
      </c>
      <c r="G148" s="261">
        <f t="shared" si="75"/>
        <v>21</v>
      </c>
      <c r="H148" s="283">
        <v>10</v>
      </c>
      <c r="I148" s="286">
        <v>11</v>
      </c>
      <c r="J148" s="261">
        <f t="shared" si="76"/>
        <v>1</v>
      </c>
      <c r="K148" s="283">
        <v>0</v>
      </c>
      <c r="L148" s="283">
        <v>1</v>
      </c>
      <c r="M148" s="283">
        <f t="shared" si="77"/>
        <v>3</v>
      </c>
      <c r="N148" s="283">
        <v>1</v>
      </c>
      <c r="O148" s="286">
        <v>2</v>
      </c>
      <c r="P148" s="261" t="str">
        <f t="shared" ref="P148:P153" si="80">IF(SUM(Q148:R148)=0,"-",SUM(Q148:R148))</f>
        <v>-</v>
      </c>
      <c r="Q148" s="283">
        <v>0</v>
      </c>
      <c r="R148" s="286">
        <v>0</v>
      </c>
      <c r="S148" s="261">
        <f t="shared" ref="S148:S153" si="81">IF(SUM(T148:U148)=0,"-",SUM(T148:U148))</f>
        <v>16</v>
      </c>
      <c r="T148" s="283">
        <v>7</v>
      </c>
      <c r="U148" s="283">
        <v>9</v>
      </c>
      <c r="V148" s="392" t="s">
        <v>332</v>
      </c>
    </row>
    <row r="149" spans="2:22" s="59" customFormat="1" ht="14.1" hidden="1" customHeight="1">
      <c r="B149" s="260" t="s">
        <v>219</v>
      </c>
      <c r="C149" s="261">
        <f t="shared" si="79"/>
        <v>1</v>
      </c>
      <c r="D149" s="283">
        <v>1</v>
      </c>
      <c r="E149" s="264">
        <v>0</v>
      </c>
      <c r="F149" s="397">
        <v>3</v>
      </c>
      <c r="G149" s="261">
        <f t="shared" si="75"/>
        <v>13</v>
      </c>
      <c r="H149" s="283">
        <v>3</v>
      </c>
      <c r="I149" s="286">
        <v>10</v>
      </c>
      <c r="J149" s="261">
        <f t="shared" si="76"/>
        <v>2</v>
      </c>
      <c r="K149" s="283">
        <v>0</v>
      </c>
      <c r="L149" s="283">
        <v>2</v>
      </c>
      <c r="M149" s="283" t="str">
        <f t="shared" si="77"/>
        <v>-</v>
      </c>
      <c r="N149" s="283">
        <v>0</v>
      </c>
      <c r="O149" s="286">
        <v>0</v>
      </c>
      <c r="P149" s="261" t="str">
        <f t="shared" si="80"/>
        <v>-</v>
      </c>
      <c r="Q149" s="283">
        <v>0</v>
      </c>
      <c r="R149" s="286">
        <v>0</v>
      </c>
      <c r="S149" s="261">
        <f t="shared" si="81"/>
        <v>21</v>
      </c>
      <c r="T149" s="283">
        <v>9</v>
      </c>
      <c r="U149" s="283">
        <v>12</v>
      </c>
      <c r="V149" s="392" t="s">
        <v>332</v>
      </c>
    </row>
    <row r="150" spans="2:22" s="59" customFormat="1" ht="14.1" hidden="1" customHeight="1">
      <c r="B150" s="260" t="s">
        <v>221</v>
      </c>
      <c r="C150" s="261">
        <f>IF(SUM(D150:E150)=0,"-",SUM(D150:E150))</f>
        <v>1</v>
      </c>
      <c r="D150" s="283">
        <v>1</v>
      </c>
      <c r="E150" s="264">
        <v>0</v>
      </c>
      <c r="F150" s="397">
        <v>2</v>
      </c>
      <c r="G150" s="261">
        <f>IF(SUM(H150:I150)=0,"-",SUM(H150:I150))</f>
        <v>6</v>
      </c>
      <c r="H150" s="283">
        <v>3</v>
      </c>
      <c r="I150" s="286">
        <v>3</v>
      </c>
      <c r="J150" s="261">
        <f>IF(SUM(K150:L150)=0,"-",SUM(K150:L150))</f>
        <v>2</v>
      </c>
      <c r="K150" s="283">
        <v>0</v>
      </c>
      <c r="L150" s="283">
        <v>2</v>
      </c>
      <c r="M150" s="283" t="str">
        <f>IF(SUM(N150:O150)=0,"-",SUM(N150:O150))</f>
        <v>-</v>
      </c>
      <c r="N150" s="283">
        <v>0</v>
      </c>
      <c r="O150" s="286">
        <v>0</v>
      </c>
      <c r="P150" s="261" t="str">
        <f>IF(SUM(Q150:R150)=0,"-",SUM(Q150:R150))</f>
        <v>-</v>
      </c>
      <c r="Q150" s="283">
        <v>0</v>
      </c>
      <c r="R150" s="286">
        <v>0</v>
      </c>
      <c r="S150" s="261">
        <f>IF(SUM(T150:U150)=0,"-",SUM(T150:U150))</f>
        <v>29</v>
      </c>
      <c r="T150" s="283">
        <v>19</v>
      </c>
      <c r="U150" s="283">
        <v>10</v>
      </c>
      <c r="V150" s="392" t="s">
        <v>327</v>
      </c>
    </row>
    <row r="151" spans="2:22" s="59" customFormat="1" ht="14.1" hidden="1" customHeight="1">
      <c r="B151" s="260" t="s">
        <v>220</v>
      </c>
      <c r="C151" s="261">
        <f t="shared" si="79"/>
        <v>1</v>
      </c>
      <c r="D151" s="283">
        <v>1</v>
      </c>
      <c r="E151" s="264">
        <v>0</v>
      </c>
      <c r="F151" s="397">
        <v>3</v>
      </c>
      <c r="G151" s="261">
        <f t="shared" si="75"/>
        <v>13</v>
      </c>
      <c r="H151" s="283">
        <v>5</v>
      </c>
      <c r="I151" s="286">
        <v>8</v>
      </c>
      <c r="J151" s="261">
        <f t="shared" si="76"/>
        <v>2</v>
      </c>
      <c r="K151" s="283">
        <v>0</v>
      </c>
      <c r="L151" s="283">
        <v>2</v>
      </c>
      <c r="M151" s="283" t="str">
        <f t="shared" si="77"/>
        <v>-</v>
      </c>
      <c r="N151" s="283">
        <v>0</v>
      </c>
      <c r="O151" s="286">
        <v>0</v>
      </c>
      <c r="P151" s="261" t="str">
        <f t="shared" si="80"/>
        <v>-</v>
      </c>
      <c r="Q151" s="283">
        <v>0</v>
      </c>
      <c r="R151" s="286">
        <v>0</v>
      </c>
      <c r="S151" s="261">
        <f t="shared" si="81"/>
        <v>17</v>
      </c>
      <c r="T151" s="283">
        <v>2</v>
      </c>
      <c r="U151" s="283">
        <v>15</v>
      </c>
      <c r="V151" s="392" t="s">
        <v>327</v>
      </c>
    </row>
    <row r="152" spans="2:22" s="59" customFormat="1" ht="14.1" hidden="1" customHeight="1">
      <c r="B152" s="91" t="s">
        <v>340</v>
      </c>
      <c r="C152" s="261">
        <f>IF(SUM(D152:E152)=0,"-",SUM(D152:E152))</f>
        <v>1</v>
      </c>
      <c r="D152" s="283">
        <v>1</v>
      </c>
      <c r="E152" s="264">
        <v>0</v>
      </c>
      <c r="F152" s="397">
        <v>2</v>
      </c>
      <c r="G152" s="261">
        <f>IF(SUM(H152:I152)=0,"-",SUM(H152:I152))</f>
        <v>5</v>
      </c>
      <c r="H152" s="283">
        <v>2</v>
      </c>
      <c r="I152" s="286">
        <v>3</v>
      </c>
      <c r="J152" s="261">
        <f>IF(SUM(K152:L152)=0,"-",SUM(K152:L152))</f>
        <v>2</v>
      </c>
      <c r="K152" s="283">
        <v>0</v>
      </c>
      <c r="L152" s="283">
        <v>2</v>
      </c>
      <c r="M152" s="283" t="str">
        <f>IF(SUM(N152:O152)=0,"-",SUM(N152:O152))</f>
        <v>-</v>
      </c>
      <c r="N152" s="283">
        <v>0</v>
      </c>
      <c r="O152" s="286">
        <v>0</v>
      </c>
      <c r="P152" s="261" t="str">
        <f t="shared" si="80"/>
        <v>-</v>
      </c>
      <c r="Q152" s="283">
        <v>0</v>
      </c>
      <c r="R152" s="286">
        <v>0</v>
      </c>
      <c r="S152" s="261" t="str">
        <f t="shared" si="81"/>
        <v>-</v>
      </c>
      <c r="T152" s="283">
        <v>0</v>
      </c>
      <c r="U152" s="283">
        <v>0</v>
      </c>
      <c r="V152" s="392" t="s">
        <v>327</v>
      </c>
    </row>
    <row r="153" spans="2:22" s="59" customFormat="1" ht="14.1" hidden="1" customHeight="1">
      <c r="B153" s="260" t="s">
        <v>222</v>
      </c>
      <c r="C153" s="261">
        <f t="shared" si="79"/>
        <v>1</v>
      </c>
      <c r="D153" s="283">
        <v>1</v>
      </c>
      <c r="E153" s="264">
        <v>0</v>
      </c>
      <c r="F153" s="397"/>
      <c r="G153" s="261" t="str">
        <f t="shared" si="75"/>
        <v>-</v>
      </c>
      <c r="H153" s="283"/>
      <c r="I153" s="286"/>
      <c r="J153" s="261" t="str">
        <f t="shared" si="76"/>
        <v>-</v>
      </c>
      <c r="K153" s="283"/>
      <c r="L153" s="283"/>
      <c r="M153" s="283" t="str">
        <f t="shared" si="77"/>
        <v>-</v>
      </c>
      <c r="N153" s="283"/>
      <c r="O153" s="286"/>
      <c r="P153" s="261" t="str">
        <f t="shared" si="80"/>
        <v>-</v>
      </c>
      <c r="Q153" s="283"/>
      <c r="R153" s="286"/>
      <c r="S153" s="261">
        <f t="shared" si="81"/>
        <v>13</v>
      </c>
      <c r="T153" s="283">
        <v>6</v>
      </c>
      <c r="U153" s="283">
        <v>7</v>
      </c>
      <c r="V153" s="392" t="s">
        <v>327</v>
      </c>
    </row>
    <row r="154" spans="2:22" s="59" customFormat="1" ht="14.1" customHeight="1">
      <c r="B154" s="260" t="s">
        <v>223</v>
      </c>
      <c r="C154" s="261">
        <f t="shared" ref="C154:U154" si="82">SUM(C155:C160)</f>
        <v>5</v>
      </c>
      <c r="D154" s="283">
        <f t="shared" si="82"/>
        <v>5</v>
      </c>
      <c r="E154" s="284">
        <f t="shared" si="82"/>
        <v>0</v>
      </c>
      <c r="F154" s="396">
        <f t="shared" si="82"/>
        <v>15</v>
      </c>
      <c r="G154" s="261">
        <f t="shared" si="82"/>
        <v>158</v>
      </c>
      <c r="H154" s="283">
        <f t="shared" si="82"/>
        <v>75</v>
      </c>
      <c r="I154" s="284">
        <f t="shared" si="82"/>
        <v>83</v>
      </c>
      <c r="J154" s="261">
        <f t="shared" si="82"/>
        <v>22</v>
      </c>
      <c r="K154" s="283">
        <f t="shared" si="82"/>
        <v>1</v>
      </c>
      <c r="L154" s="283">
        <f t="shared" si="82"/>
        <v>21</v>
      </c>
      <c r="M154" s="283">
        <f t="shared" si="82"/>
        <v>2</v>
      </c>
      <c r="N154" s="283">
        <f t="shared" si="82"/>
        <v>0</v>
      </c>
      <c r="O154" s="284">
        <f t="shared" si="82"/>
        <v>2</v>
      </c>
      <c r="P154" s="261">
        <f t="shared" si="82"/>
        <v>1</v>
      </c>
      <c r="Q154" s="283">
        <f t="shared" si="82"/>
        <v>0</v>
      </c>
      <c r="R154" s="284">
        <f t="shared" si="82"/>
        <v>1</v>
      </c>
      <c r="S154" s="261">
        <f t="shared" si="82"/>
        <v>64</v>
      </c>
      <c r="T154" s="283">
        <f t="shared" si="82"/>
        <v>34</v>
      </c>
      <c r="U154" s="283">
        <f t="shared" si="82"/>
        <v>30</v>
      </c>
      <c r="V154" s="286" t="s">
        <v>327</v>
      </c>
    </row>
    <row r="155" spans="2:22" s="59" customFormat="1" ht="14.1" hidden="1" customHeight="1">
      <c r="B155" s="260" t="s">
        <v>224</v>
      </c>
      <c r="C155" s="261">
        <f t="shared" ref="C155:C160" si="83">IF(SUM(D155:E155)=0,"-",SUM(D155:E155))</f>
        <v>1</v>
      </c>
      <c r="D155" s="283">
        <v>1</v>
      </c>
      <c r="E155" s="264">
        <v>0</v>
      </c>
      <c r="F155" s="397">
        <v>2</v>
      </c>
      <c r="G155" s="261">
        <f t="shared" ref="G155:G160" si="84">IF(SUM(H155:I155)=0,"-",SUM(H155:I155))</f>
        <v>10</v>
      </c>
      <c r="H155" s="283">
        <v>3</v>
      </c>
      <c r="I155" s="286">
        <v>7</v>
      </c>
      <c r="J155" s="261">
        <f t="shared" ref="J155:J160" si="85">IF(SUM(K155:L155)=0,"-",SUM(K155:L155))</f>
        <v>2</v>
      </c>
      <c r="K155" s="283">
        <v>0</v>
      </c>
      <c r="L155" s="283">
        <v>2</v>
      </c>
      <c r="M155" s="393" t="str">
        <f t="shared" ref="M155:M160" si="86">IF(SUM(N155:O155)=0,"-",SUM(N155:O155))</f>
        <v>-</v>
      </c>
      <c r="N155" s="283">
        <v>0</v>
      </c>
      <c r="O155" s="286">
        <v>0</v>
      </c>
      <c r="P155" s="261" t="str">
        <f t="shared" ref="P155:P160" si="87">IF(SUM(Q155:R155)=0,"-",SUM(Q155:R155))</f>
        <v>-</v>
      </c>
      <c r="Q155" s="283">
        <v>0</v>
      </c>
      <c r="R155" s="286">
        <v>0</v>
      </c>
      <c r="S155" s="261">
        <f t="shared" ref="S155:S160" si="88">IF(SUM(T155:U155)=0,"-",SUM(T155:U155))</f>
        <v>3</v>
      </c>
      <c r="T155" s="283">
        <v>0</v>
      </c>
      <c r="U155" s="283">
        <v>3</v>
      </c>
      <c r="V155" s="392" t="s">
        <v>327</v>
      </c>
    </row>
    <row r="156" spans="2:22" s="59" customFormat="1" ht="14.1" hidden="1" customHeight="1">
      <c r="B156" s="260" t="s">
        <v>225</v>
      </c>
      <c r="C156" s="261" t="str">
        <f t="shared" si="83"/>
        <v>-</v>
      </c>
      <c r="D156" s="283">
        <v>0</v>
      </c>
      <c r="E156" s="264">
        <v>0</v>
      </c>
      <c r="F156" s="397">
        <v>0</v>
      </c>
      <c r="G156" s="261" t="str">
        <f t="shared" si="84"/>
        <v>-</v>
      </c>
      <c r="H156" s="283"/>
      <c r="I156" s="286"/>
      <c r="J156" s="261" t="str">
        <f t="shared" si="85"/>
        <v>-</v>
      </c>
      <c r="K156" s="283"/>
      <c r="L156" s="283"/>
      <c r="M156" s="283" t="str">
        <f t="shared" si="86"/>
        <v>-</v>
      </c>
      <c r="N156" s="283"/>
      <c r="O156" s="286"/>
      <c r="P156" s="261" t="str">
        <f t="shared" si="87"/>
        <v>-</v>
      </c>
      <c r="Q156" s="283"/>
      <c r="R156" s="286"/>
      <c r="S156" s="261">
        <f t="shared" si="88"/>
        <v>5</v>
      </c>
      <c r="T156" s="283">
        <v>2</v>
      </c>
      <c r="U156" s="283">
        <v>3</v>
      </c>
      <c r="V156" s="392" t="s">
        <v>327</v>
      </c>
    </row>
    <row r="157" spans="2:22" s="59" customFormat="1" ht="14.1" hidden="1" customHeight="1">
      <c r="B157" s="260" t="s">
        <v>226</v>
      </c>
      <c r="C157" s="261">
        <f t="shared" si="83"/>
        <v>1</v>
      </c>
      <c r="D157" s="283">
        <v>1</v>
      </c>
      <c r="E157" s="264">
        <v>0</v>
      </c>
      <c r="F157" s="397">
        <v>3</v>
      </c>
      <c r="G157" s="261">
        <f t="shared" si="84"/>
        <v>55</v>
      </c>
      <c r="H157" s="283">
        <v>27</v>
      </c>
      <c r="I157" s="286">
        <v>28</v>
      </c>
      <c r="J157" s="261">
        <f t="shared" si="85"/>
        <v>8</v>
      </c>
      <c r="K157" s="283">
        <v>0</v>
      </c>
      <c r="L157" s="283">
        <v>8</v>
      </c>
      <c r="M157" s="283">
        <f t="shared" si="86"/>
        <v>2</v>
      </c>
      <c r="N157" s="283">
        <v>0</v>
      </c>
      <c r="O157" s="286">
        <v>2</v>
      </c>
      <c r="P157" s="261" t="str">
        <f t="shared" si="87"/>
        <v>-</v>
      </c>
      <c r="Q157" s="283">
        <v>0</v>
      </c>
      <c r="R157" s="286">
        <v>0</v>
      </c>
      <c r="S157" s="261">
        <f t="shared" si="88"/>
        <v>18</v>
      </c>
      <c r="T157" s="283">
        <v>10</v>
      </c>
      <c r="U157" s="283">
        <v>8</v>
      </c>
      <c r="V157" s="392" t="s">
        <v>327</v>
      </c>
    </row>
    <row r="158" spans="2:22" s="59" customFormat="1" ht="14.1" hidden="1" customHeight="1">
      <c r="B158" s="260" t="s">
        <v>227</v>
      </c>
      <c r="C158" s="261">
        <f t="shared" si="83"/>
        <v>1</v>
      </c>
      <c r="D158" s="283">
        <v>1</v>
      </c>
      <c r="E158" s="264">
        <v>0</v>
      </c>
      <c r="F158" s="397">
        <v>3</v>
      </c>
      <c r="G158" s="261">
        <f t="shared" si="84"/>
        <v>8</v>
      </c>
      <c r="H158" s="283">
        <v>3</v>
      </c>
      <c r="I158" s="286">
        <v>5</v>
      </c>
      <c r="J158" s="261">
        <f t="shared" si="85"/>
        <v>2</v>
      </c>
      <c r="K158" s="283">
        <v>0</v>
      </c>
      <c r="L158" s="283">
        <v>2</v>
      </c>
      <c r="M158" s="283" t="str">
        <f t="shared" si="86"/>
        <v>-</v>
      </c>
      <c r="N158" s="283">
        <v>0</v>
      </c>
      <c r="O158" s="286">
        <v>0</v>
      </c>
      <c r="P158" s="261" t="str">
        <f t="shared" si="87"/>
        <v>-</v>
      </c>
      <c r="Q158" s="283">
        <v>0</v>
      </c>
      <c r="R158" s="286">
        <v>0</v>
      </c>
      <c r="S158" s="261">
        <f t="shared" si="88"/>
        <v>4</v>
      </c>
      <c r="T158" s="283">
        <v>2</v>
      </c>
      <c r="U158" s="283">
        <v>2</v>
      </c>
      <c r="V158" s="392" t="s">
        <v>327</v>
      </c>
    </row>
    <row r="159" spans="2:22" s="59" customFormat="1" ht="14.1" hidden="1" customHeight="1">
      <c r="B159" s="260" t="s">
        <v>228</v>
      </c>
      <c r="C159" s="261">
        <f t="shared" si="83"/>
        <v>1</v>
      </c>
      <c r="D159" s="283">
        <v>1</v>
      </c>
      <c r="E159" s="264">
        <v>0</v>
      </c>
      <c r="F159" s="397">
        <v>3</v>
      </c>
      <c r="G159" s="261">
        <f t="shared" si="84"/>
        <v>46</v>
      </c>
      <c r="H159" s="283">
        <v>24</v>
      </c>
      <c r="I159" s="286">
        <v>22</v>
      </c>
      <c r="J159" s="261">
        <f t="shared" si="85"/>
        <v>4</v>
      </c>
      <c r="K159" s="283">
        <v>0</v>
      </c>
      <c r="L159" s="283">
        <v>4</v>
      </c>
      <c r="M159" s="283" t="str">
        <f t="shared" si="86"/>
        <v>-</v>
      </c>
      <c r="N159" s="283">
        <v>0</v>
      </c>
      <c r="O159" s="286">
        <v>0</v>
      </c>
      <c r="P159" s="261" t="str">
        <f t="shared" si="87"/>
        <v>-</v>
      </c>
      <c r="Q159" s="283">
        <v>0</v>
      </c>
      <c r="R159" s="286">
        <v>0</v>
      </c>
      <c r="S159" s="261">
        <f t="shared" si="88"/>
        <v>22</v>
      </c>
      <c r="T159" s="283">
        <v>11</v>
      </c>
      <c r="U159" s="283">
        <v>11</v>
      </c>
      <c r="V159" s="392" t="s">
        <v>328</v>
      </c>
    </row>
    <row r="160" spans="2:22" s="59" customFormat="1" ht="14.1" hidden="1" customHeight="1">
      <c r="B160" s="260" t="s">
        <v>329</v>
      </c>
      <c r="C160" s="261">
        <f t="shared" si="83"/>
        <v>1</v>
      </c>
      <c r="D160" s="283">
        <v>1</v>
      </c>
      <c r="E160" s="264">
        <v>0</v>
      </c>
      <c r="F160" s="260">
        <v>4</v>
      </c>
      <c r="G160" s="261">
        <f t="shared" si="84"/>
        <v>39</v>
      </c>
      <c r="H160" s="283">
        <v>18</v>
      </c>
      <c r="I160" s="286">
        <v>21</v>
      </c>
      <c r="J160" s="261">
        <f t="shared" si="85"/>
        <v>6</v>
      </c>
      <c r="K160" s="283">
        <v>1</v>
      </c>
      <c r="L160" s="283">
        <v>5</v>
      </c>
      <c r="M160" s="283" t="str">
        <f t="shared" si="86"/>
        <v>-</v>
      </c>
      <c r="N160" s="283">
        <v>0</v>
      </c>
      <c r="O160" s="286">
        <v>0</v>
      </c>
      <c r="P160" s="261">
        <f t="shared" si="87"/>
        <v>1</v>
      </c>
      <c r="Q160" s="283">
        <v>0</v>
      </c>
      <c r="R160" s="286">
        <v>1</v>
      </c>
      <c r="S160" s="261">
        <f t="shared" si="88"/>
        <v>12</v>
      </c>
      <c r="T160" s="283">
        <v>9</v>
      </c>
      <c r="U160" s="283">
        <v>3</v>
      </c>
      <c r="V160" s="392" t="s">
        <v>330</v>
      </c>
    </row>
    <row r="161" spans="2:22" s="59" customFormat="1" ht="14.1" customHeight="1">
      <c r="B161" s="260" t="s">
        <v>331</v>
      </c>
      <c r="C161" s="261">
        <f>SUM(C162:C165)</f>
        <v>4</v>
      </c>
      <c r="D161" s="283">
        <f t="shared" ref="D161:U161" si="89">SUM(D162:D165)</f>
        <v>4</v>
      </c>
      <c r="E161" s="284">
        <f t="shared" si="89"/>
        <v>0</v>
      </c>
      <c r="F161" s="285">
        <f t="shared" si="89"/>
        <v>8</v>
      </c>
      <c r="G161" s="261">
        <f t="shared" si="89"/>
        <v>163</v>
      </c>
      <c r="H161" s="283">
        <f t="shared" si="89"/>
        <v>71</v>
      </c>
      <c r="I161" s="284">
        <f t="shared" si="89"/>
        <v>92</v>
      </c>
      <c r="J161" s="261">
        <f t="shared" si="89"/>
        <v>11</v>
      </c>
      <c r="K161" s="283">
        <f t="shared" si="89"/>
        <v>0</v>
      </c>
      <c r="L161" s="283">
        <f t="shared" si="89"/>
        <v>11</v>
      </c>
      <c r="M161" s="283">
        <f t="shared" si="89"/>
        <v>8</v>
      </c>
      <c r="N161" s="283">
        <f t="shared" si="89"/>
        <v>5</v>
      </c>
      <c r="O161" s="284">
        <f t="shared" si="89"/>
        <v>3</v>
      </c>
      <c r="P161" s="261">
        <f t="shared" si="89"/>
        <v>0</v>
      </c>
      <c r="Q161" s="283">
        <f t="shared" si="89"/>
        <v>0</v>
      </c>
      <c r="R161" s="284">
        <f t="shared" si="89"/>
        <v>0</v>
      </c>
      <c r="S161" s="261">
        <f t="shared" si="89"/>
        <v>109</v>
      </c>
      <c r="T161" s="283">
        <f t="shared" si="89"/>
        <v>61</v>
      </c>
      <c r="U161" s="283">
        <f t="shared" si="89"/>
        <v>48</v>
      </c>
      <c r="V161" s="286" t="s">
        <v>330</v>
      </c>
    </row>
    <row r="162" spans="2:22" s="59" customFormat="1" ht="14.1" hidden="1" customHeight="1">
      <c r="B162" s="260" t="s">
        <v>230</v>
      </c>
      <c r="C162" s="261">
        <f>IF(SUM(D162:E162)=0,"-",SUM(D162:E162))</f>
        <v>1</v>
      </c>
      <c r="D162" s="283">
        <v>1</v>
      </c>
      <c r="E162" s="264">
        <v>0</v>
      </c>
      <c r="F162" s="260">
        <v>2</v>
      </c>
      <c r="G162" s="261">
        <f>IF(SUM(H162:I162)=0,"-",SUM(H162:I162))</f>
        <v>50</v>
      </c>
      <c r="H162" s="283">
        <v>24</v>
      </c>
      <c r="I162" s="286">
        <v>26</v>
      </c>
      <c r="J162" s="261">
        <f>IF(SUM(K162:L162)=0,"-",SUM(K162:L162))</f>
        <v>3</v>
      </c>
      <c r="K162" s="283">
        <v>0</v>
      </c>
      <c r="L162" s="283">
        <v>3</v>
      </c>
      <c r="M162" s="283">
        <f>IF(SUM(N162:O162)=0,"-",SUM(N162:O162))</f>
        <v>2</v>
      </c>
      <c r="N162" s="283">
        <v>2</v>
      </c>
      <c r="O162" s="286">
        <v>0</v>
      </c>
      <c r="P162" s="261" t="str">
        <f>IF(SUM(Q162:R162)=0,"-",SUM(Q162:R162))</f>
        <v>-</v>
      </c>
      <c r="Q162" s="283">
        <v>0</v>
      </c>
      <c r="R162" s="286">
        <v>0</v>
      </c>
      <c r="S162" s="261">
        <f>IF(SUM(T162:U162)=0,"-",SUM(T162:U162))</f>
        <v>45</v>
      </c>
      <c r="T162" s="283">
        <v>22</v>
      </c>
      <c r="U162" s="283">
        <v>23</v>
      </c>
      <c r="V162" s="392" t="s">
        <v>332</v>
      </c>
    </row>
    <row r="163" spans="2:22" s="59" customFormat="1" ht="14.1" hidden="1" customHeight="1">
      <c r="B163" s="260" t="s">
        <v>231</v>
      </c>
      <c r="C163" s="261">
        <f>IF(SUM(D163:E163)=0,"-",SUM(D163:E163))</f>
        <v>1</v>
      </c>
      <c r="D163" s="283">
        <v>1</v>
      </c>
      <c r="E163" s="264">
        <v>0</v>
      </c>
      <c r="F163" s="260">
        <v>1</v>
      </c>
      <c r="G163" s="261">
        <f>IF(SUM(H163:I163)=0,"-",SUM(H163:I163))</f>
        <v>22</v>
      </c>
      <c r="H163" s="283">
        <v>10</v>
      </c>
      <c r="I163" s="286">
        <v>12</v>
      </c>
      <c r="J163" s="261">
        <f>IF(SUM(K163:L163)=0,"-",SUM(K163:L163))</f>
        <v>1</v>
      </c>
      <c r="K163" s="283">
        <v>0</v>
      </c>
      <c r="L163" s="283">
        <v>1</v>
      </c>
      <c r="M163" s="283">
        <f>IF(SUM(N163:O163)=0,"-",SUM(N163:O163))</f>
        <v>2</v>
      </c>
      <c r="N163" s="283">
        <v>1</v>
      </c>
      <c r="O163" s="286">
        <v>1</v>
      </c>
      <c r="P163" s="261" t="str">
        <f>IF(SUM(Q163:R163)=0,"-",SUM(Q163:R163))</f>
        <v>-</v>
      </c>
      <c r="Q163" s="283">
        <v>0</v>
      </c>
      <c r="R163" s="286">
        <v>0</v>
      </c>
      <c r="S163" s="261">
        <f>IF(SUM(T163:U163)=0,"-",SUM(T163:U163))</f>
        <v>20</v>
      </c>
      <c r="T163" s="283">
        <v>10</v>
      </c>
      <c r="U163" s="283">
        <v>10</v>
      </c>
      <c r="V163" s="392" t="s">
        <v>332</v>
      </c>
    </row>
    <row r="164" spans="2:22" s="59" customFormat="1" ht="14.1" hidden="1" customHeight="1">
      <c r="B164" s="260" t="s">
        <v>232</v>
      </c>
      <c r="C164" s="261">
        <f>IF(SUM(D164:E164)=0,"-",SUM(D164:E164))</f>
        <v>1</v>
      </c>
      <c r="D164" s="283">
        <v>1</v>
      </c>
      <c r="E164" s="264">
        <v>0</v>
      </c>
      <c r="F164" s="260">
        <v>1</v>
      </c>
      <c r="G164" s="261">
        <f>IF(SUM(H164:I164)=0,"-",SUM(H164:I164))</f>
        <v>17</v>
      </c>
      <c r="H164" s="283">
        <v>7</v>
      </c>
      <c r="I164" s="286">
        <v>10</v>
      </c>
      <c r="J164" s="261">
        <f>IF(SUM(K164:L164)=0,"-",SUM(K164:L164))</f>
        <v>1</v>
      </c>
      <c r="K164" s="283">
        <v>0</v>
      </c>
      <c r="L164" s="283">
        <v>1</v>
      </c>
      <c r="M164" s="283">
        <f>IF(SUM(N164:O164)=0,"-",SUM(N164:O164))</f>
        <v>2</v>
      </c>
      <c r="N164" s="283">
        <v>1</v>
      </c>
      <c r="O164" s="286">
        <v>1</v>
      </c>
      <c r="P164" s="261" t="str">
        <f>IF(SUM(Q164:R164)=0,"-",SUM(Q164:R164))</f>
        <v>-</v>
      </c>
      <c r="Q164" s="283">
        <v>0</v>
      </c>
      <c r="R164" s="286">
        <v>0</v>
      </c>
      <c r="S164" s="261">
        <f>IF(SUM(T164:U164)=0,"-",SUM(T164:U164))</f>
        <v>13</v>
      </c>
      <c r="T164" s="283">
        <v>7</v>
      </c>
      <c r="U164" s="283">
        <v>6</v>
      </c>
      <c r="V164" s="392" t="s">
        <v>332</v>
      </c>
    </row>
    <row r="165" spans="2:22" s="59" customFormat="1" ht="14.1" hidden="1" customHeight="1">
      <c r="B165" s="260" t="s">
        <v>233</v>
      </c>
      <c r="C165" s="261">
        <f>IF(SUM(D165:E165)=0,"-",SUM(D165:E165))</f>
        <v>1</v>
      </c>
      <c r="D165" s="283">
        <v>1</v>
      </c>
      <c r="E165" s="264">
        <v>0</v>
      </c>
      <c r="F165" s="260">
        <v>4</v>
      </c>
      <c r="G165" s="261">
        <f>IF(SUM(H165:I165)=0,"-",SUM(H165:I165))</f>
        <v>74</v>
      </c>
      <c r="H165" s="283">
        <v>30</v>
      </c>
      <c r="I165" s="286">
        <v>44</v>
      </c>
      <c r="J165" s="261">
        <f>IF(SUM(K165:L165)=0,"-",SUM(K165:L165))</f>
        <v>6</v>
      </c>
      <c r="K165" s="283">
        <v>0</v>
      </c>
      <c r="L165" s="283">
        <v>6</v>
      </c>
      <c r="M165" s="283">
        <f>IF(SUM(N165:O165)=0,"-",SUM(N165:O165))</f>
        <v>2</v>
      </c>
      <c r="N165" s="283">
        <v>1</v>
      </c>
      <c r="O165" s="286">
        <v>1</v>
      </c>
      <c r="P165" s="261" t="str">
        <f>IF(SUM(Q165:R165)=0,"-",SUM(Q165:R165))</f>
        <v>-</v>
      </c>
      <c r="Q165" s="283">
        <v>0</v>
      </c>
      <c r="R165" s="286">
        <v>0</v>
      </c>
      <c r="S165" s="261">
        <f>IF(SUM(T165:U165)=0,"-",SUM(T165:U165))</f>
        <v>31</v>
      </c>
      <c r="T165" s="283">
        <v>22</v>
      </c>
      <c r="U165" s="283">
        <v>9</v>
      </c>
      <c r="V165" s="392" t="s">
        <v>332</v>
      </c>
    </row>
    <row r="166" spans="2:22" s="59" customFormat="1" ht="14.1" customHeight="1">
      <c r="B166" s="265" t="s">
        <v>234</v>
      </c>
      <c r="C166" s="266">
        <f t="shared" ref="C166:U166" si="90">SUM(C167:C167)</f>
        <v>1</v>
      </c>
      <c r="D166" s="287">
        <f t="shared" si="90"/>
        <v>1</v>
      </c>
      <c r="E166" s="288">
        <f t="shared" si="90"/>
        <v>0</v>
      </c>
      <c r="F166" s="289">
        <f t="shared" si="90"/>
        <v>1</v>
      </c>
      <c r="G166" s="266">
        <f t="shared" si="90"/>
        <v>8</v>
      </c>
      <c r="H166" s="287">
        <f t="shared" si="90"/>
        <v>0</v>
      </c>
      <c r="I166" s="288">
        <f t="shared" si="90"/>
        <v>8</v>
      </c>
      <c r="J166" s="266">
        <f t="shared" si="90"/>
        <v>1</v>
      </c>
      <c r="K166" s="287">
        <f t="shared" si="90"/>
        <v>0</v>
      </c>
      <c r="L166" s="287">
        <f t="shared" si="90"/>
        <v>1</v>
      </c>
      <c r="M166" s="287">
        <f t="shared" si="90"/>
        <v>2</v>
      </c>
      <c r="N166" s="287">
        <f t="shared" si="90"/>
        <v>2</v>
      </c>
      <c r="O166" s="288">
        <f t="shared" si="90"/>
        <v>0</v>
      </c>
      <c r="P166" s="266">
        <f t="shared" si="90"/>
        <v>0</v>
      </c>
      <c r="Q166" s="287">
        <f t="shared" si="90"/>
        <v>0</v>
      </c>
      <c r="R166" s="288">
        <f t="shared" si="90"/>
        <v>0</v>
      </c>
      <c r="S166" s="266">
        <f t="shared" si="90"/>
        <v>9</v>
      </c>
      <c r="T166" s="287">
        <f t="shared" si="90"/>
        <v>5</v>
      </c>
      <c r="U166" s="287">
        <f t="shared" si="90"/>
        <v>4</v>
      </c>
      <c r="V166" s="292" t="s">
        <v>332</v>
      </c>
    </row>
    <row r="167" spans="2:22" s="59" customFormat="1" ht="15" hidden="1" customHeight="1">
      <c r="B167" s="312" t="s">
        <v>235</v>
      </c>
      <c r="C167" s="313">
        <f>IF(SUM(D167:E167)=0,"-",SUM(D167:E167))</f>
        <v>1</v>
      </c>
      <c r="D167" s="314">
        <v>1</v>
      </c>
      <c r="E167" s="315">
        <v>0</v>
      </c>
      <c r="F167" s="400">
        <v>1</v>
      </c>
      <c r="G167" s="313">
        <f>IF(SUM(H167:I167)=0,"-",SUM(H167:I167))</f>
        <v>8</v>
      </c>
      <c r="H167" s="314">
        <v>0</v>
      </c>
      <c r="I167" s="320">
        <v>8</v>
      </c>
      <c r="J167" s="313">
        <f>IF(SUM(K167:L167)=0,"-",SUM(K167:L167))</f>
        <v>1</v>
      </c>
      <c r="K167" s="314">
        <v>0</v>
      </c>
      <c r="L167" s="314">
        <v>1</v>
      </c>
      <c r="M167" s="314">
        <f>IF(SUM(N167:O167)=0,"-",SUM(N167:O167))</f>
        <v>2</v>
      </c>
      <c r="N167" s="314">
        <v>2</v>
      </c>
      <c r="O167" s="320">
        <v>0</v>
      </c>
      <c r="P167" s="313" t="str">
        <f>IF(SUM(Q167:R167)=0,"-",SUM(Q167:R167))</f>
        <v>-</v>
      </c>
      <c r="Q167" s="314">
        <v>0</v>
      </c>
      <c r="R167" s="320">
        <v>0</v>
      </c>
      <c r="S167" s="313">
        <f>IF(SUM(T167:U167)=0,"-",SUM(T167:U167))</f>
        <v>9</v>
      </c>
      <c r="T167" s="314">
        <v>5</v>
      </c>
      <c r="U167" s="314">
        <v>4</v>
      </c>
      <c r="V167" s="401" t="s">
        <v>332</v>
      </c>
    </row>
    <row r="168" spans="2:22" s="59" customFormat="1" ht="13.5" customHeight="1">
      <c r="B168" s="81" t="s">
        <v>341</v>
      </c>
      <c r="C168" s="383">
        <f t="shared" ref="C168:U168" si="91">C169+C176+C183+C188</f>
        <v>15</v>
      </c>
      <c r="D168" s="282">
        <f t="shared" si="91"/>
        <v>15</v>
      </c>
      <c r="E168" s="256">
        <f t="shared" si="91"/>
        <v>0</v>
      </c>
      <c r="F168" s="384">
        <f t="shared" si="91"/>
        <v>37</v>
      </c>
      <c r="G168" s="296">
        <f t="shared" si="91"/>
        <v>300</v>
      </c>
      <c r="H168" s="282">
        <f t="shared" si="91"/>
        <v>137</v>
      </c>
      <c r="I168" s="257">
        <f t="shared" si="91"/>
        <v>163</v>
      </c>
      <c r="J168" s="296">
        <f t="shared" si="91"/>
        <v>47</v>
      </c>
      <c r="K168" s="282">
        <f t="shared" si="91"/>
        <v>1</v>
      </c>
      <c r="L168" s="282">
        <f t="shared" si="91"/>
        <v>46</v>
      </c>
      <c r="M168" s="282">
        <f t="shared" si="91"/>
        <v>20</v>
      </c>
      <c r="N168" s="282">
        <f t="shared" si="91"/>
        <v>7</v>
      </c>
      <c r="O168" s="257">
        <f t="shared" si="91"/>
        <v>13</v>
      </c>
      <c r="P168" s="296">
        <f t="shared" si="91"/>
        <v>2</v>
      </c>
      <c r="Q168" s="282">
        <f t="shared" si="91"/>
        <v>0</v>
      </c>
      <c r="R168" s="257">
        <f t="shared" si="91"/>
        <v>2</v>
      </c>
      <c r="S168" s="296">
        <f t="shared" si="91"/>
        <v>212</v>
      </c>
      <c r="T168" s="282">
        <f t="shared" si="91"/>
        <v>98</v>
      </c>
      <c r="U168" s="282">
        <f t="shared" si="91"/>
        <v>114</v>
      </c>
      <c r="V168" s="385">
        <v>30.5</v>
      </c>
    </row>
    <row r="169" spans="2:22" s="59" customFormat="1" ht="13.5" customHeight="1">
      <c r="B169" s="260" t="s">
        <v>245</v>
      </c>
      <c r="C169" s="261">
        <f t="shared" ref="C169:C175" si="92">IF(SUM(D169:E169)=0,"-",SUM(D169:E169))</f>
        <v>5</v>
      </c>
      <c r="D169" s="283">
        <f>SUM(D170:D175)</f>
        <v>5</v>
      </c>
      <c r="E169" s="284">
        <f>SUM(E170:E175)</f>
        <v>0</v>
      </c>
      <c r="F169" s="396">
        <f>SUM(F170:F175)</f>
        <v>11</v>
      </c>
      <c r="G169" s="261">
        <f t="shared" ref="G169:G175" si="93">IF(SUM(H169:I169)=0,"-",SUM(H169:I169))</f>
        <v>65</v>
      </c>
      <c r="H169" s="283">
        <f>SUM(H170:H175)</f>
        <v>24</v>
      </c>
      <c r="I169" s="284">
        <f>SUM(I170:I175)</f>
        <v>41</v>
      </c>
      <c r="J169" s="261">
        <f t="shared" ref="J169:J175" si="94">IF(SUM(K169:L169)=0,"-",SUM(K169:L169))</f>
        <v>12</v>
      </c>
      <c r="K169" s="283">
        <f>SUM(K170:K175)</f>
        <v>0</v>
      </c>
      <c r="L169" s="283">
        <f>SUM(L170:L175)</f>
        <v>12</v>
      </c>
      <c r="M169" s="283">
        <f t="shared" ref="M169:M175" si="95">IF(SUM(N169:O169)=0,"-",SUM(N169:O169))</f>
        <v>7</v>
      </c>
      <c r="N169" s="283">
        <f t="shared" ref="N169:U169" si="96">SUM(N170:N175)</f>
        <v>2</v>
      </c>
      <c r="O169" s="284">
        <f t="shared" si="96"/>
        <v>5</v>
      </c>
      <c r="P169" s="261">
        <f t="shared" si="96"/>
        <v>1</v>
      </c>
      <c r="Q169" s="283">
        <f t="shared" si="96"/>
        <v>0</v>
      </c>
      <c r="R169" s="284">
        <f t="shared" si="96"/>
        <v>1</v>
      </c>
      <c r="S169" s="261">
        <f t="shared" si="96"/>
        <v>20</v>
      </c>
      <c r="T169" s="283">
        <f t="shared" si="96"/>
        <v>9</v>
      </c>
      <c r="U169" s="283">
        <f t="shared" si="96"/>
        <v>11</v>
      </c>
      <c r="V169" s="286" t="s">
        <v>332</v>
      </c>
    </row>
    <row r="170" spans="2:22" s="59" customFormat="1" ht="13.5" hidden="1" customHeight="1">
      <c r="B170" s="260" t="s">
        <v>218</v>
      </c>
      <c r="C170" s="261">
        <f t="shared" si="92"/>
        <v>1</v>
      </c>
      <c r="D170" s="283">
        <v>1</v>
      </c>
      <c r="E170" s="264"/>
      <c r="F170" s="397">
        <v>1</v>
      </c>
      <c r="G170" s="261">
        <f t="shared" si="93"/>
        <v>25</v>
      </c>
      <c r="H170" s="283">
        <v>8</v>
      </c>
      <c r="I170" s="286">
        <v>17</v>
      </c>
      <c r="J170" s="261">
        <f t="shared" si="94"/>
        <v>1</v>
      </c>
      <c r="K170" s="283"/>
      <c r="L170" s="283">
        <v>1</v>
      </c>
      <c r="M170" s="283">
        <f t="shared" si="95"/>
        <v>3</v>
      </c>
      <c r="N170" s="283">
        <v>2</v>
      </c>
      <c r="O170" s="286">
        <v>1</v>
      </c>
      <c r="P170" s="261" t="str">
        <f t="shared" ref="P170:P175" si="97">IF(SUM(Q170:R170)=0,"-",SUM(Q170:R170))</f>
        <v>-</v>
      </c>
      <c r="Q170" s="283"/>
      <c r="R170" s="286"/>
      <c r="S170" s="261">
        <f t="shared" ref="S170:S175" si="98">IF(SUM(T170:U170)=0,"-",SUM(T170:U170))</f>
        <v>6</v>
      </c>
      <c r="T170" s="283">
        <v>3</v>
      </c>
      <c r="U170" s="283">
        <v>3</v>
      </c>
      <c r="V170" s="392" t="s">
        <v>332</v>
      </c>
    </row>
    <row r="171" spans="2:22" s="59" customFormat="1" ht="13.5" hidden="1" customHeight="1">
      <c r="B171" s="260" t="s">
        <v>219</v>
      </c>
      <c r="C171" s="261">
        <f t="shared" si="92"/>
        <v>1</v>
      </c>
      <c r="D171" s="283">
        <v>1</v>
      </c>
      <c r="E171" s="264"/>
      <c r="F171" s="397">
        <v>3</v>
      </c>
      <c r="G171" s="261">
        <f t="shared" si="93"/>
        <v>25</v>
      </c>
      <c r="H171" s="283">
        <v>10</v>
      </c>
      <c r="I171" s="286">
        <v>15</v>
      </c>
      <c r="J171" s="261">
        <f t="shared" si="94"/>
        <v>5</v>
      </c>
      <c r="K171" s="283"/>
      <c r="L171" s="283">
        <v>5</v>
      </c>
      <c r="M171" s="283">
        <f t="shared" si="95"/>
        <v>1</v>
      </c>
      <c r="N171" s="283">
        <v>0</v>
      </c>
      <c r="O171" s="286">
        <v>1</v>
      </c>
      <c r="P171" s="261" t="str">
        <f t="shared" si="97"/>
        <v>-</v>
      </c>
      <c r="Q171" s="283"/>
      <c r="R171" s="286"/>
      <c r="S171" s="261">
        <f t="shared" si="98"/>
        <v>1</v>
      </c>
      <c r="T171" s="283">
        <v>1</v>
      </c>
      <c r="U171" s="283"/>
      <c r="V171" s="392" t="s">
        <v>332</v>
      </c>
    </row>
    <row r="172" spans="2:22" s="59" customFormat="1" ht="13.5" hidden="1" customHeight="1">
      <c r="B172" s="260" t="s">
        <v>221</v>
      </c>
      <c r="C172" s="261">
        <f t="shared" si="92"/>
        <v>1</v>
      </c>
      <c r="D172" s="283">
        <v>1</v>
      </c>
      <c r="E172" s="264"/>
      <c r="F172" s="397">
        <v>2</v>
      </c>
      <c r="G172" s="261">
        <f t="shared" si="93"/>
        <v>2</v>
      </c>
      <c r="H172" s="283">
        <v>0</v>
      </c>
      <c r="I172" s="286">
        <v>2</v>
      </c>
      <c r="J172" s="261">
        <f t="shared" si="94"/>
        <v>1</v>
      </c>
      <c r="K172" s="283">
        <v>0</v>
      </c>
      <c r="L172" s="283">
        <v>1</v>
      </c>
      <c r="M172" s="283">
        <f t="shared" si="95"/>
        <v>1</v>
      </c>
      <c r="N172" s="283">
        <v>0</v>
      </c>
      <c r="O172" s="286">
        <v>1</v>
      </c>
      <c r="P172" s="261" t="str">
        <f t="shared" si="97"/>
        <v>-</v>
      </c>
      <c r="Q172" s="283"/>
      <c r="R172" s="286"/>
      <c r="S172" s="261">
        <f t="shared" si="98"/>
        <v>5</v>
      </c>
      <c r="T172" s="283">
        <v>3</v>
      </c>
      <c r="U172" s="283">
        <v>2</v>
      </c>
      <c r="V172" s="392" t="s">
        <v>327</v>
      </c>
    </row>
    <row r="173" spans="2:22" ht="13.5" hidden="1" customHeight="1">
      <c r="B173" s="260" t="s">
        <v>220</v>
      </c>
      <c r="C173" s="261">
        <f t="shared" si="92"/>
        <v>1</v>
      </c>
      <c r="D173" s="283">
        <v>1</v>
      </c>
      <c r="E173" s="264"/>
      <c r="F173" s="397">
        <v>3</v>
      </c>
      <c r="G173" s="261">
        <f t="shared" si="93"/>
        <v>9</v>
      </c>
      <c r="H173" s="283">
        <v>4</v>
      </c>
      <c r="I173" s="286">
        <v>5</v>
      </c>
      <c r="J173" s="261">
        <f t="shared" si="94"/>
        <v>3</v>
      </c>
      <c r="K173" s="283"/>
      <c r="L173" s="283">
        <v>3</v>
      </c>
      <c r="M173" s="283">
        <f t="shared" si="95"/>
        <v>1</v>
      </c>
      <c r="N173" s="283">
        <v>0</v>
      </c>
      <c r="O173" s="286">
        <v>1</v>
      </c>
      <c r="P173" s="261" t="str">
        <f t="shared" si="97"/>
        <v>-</v>
      </c>
      <c r="Q173" s="283"/>
      <c r="R173" s="286"/>
      <c r="S173" s="261">
        <f t="shared" si="98"/>
        <v>5</v>
      </c>
      <c r="T173" s="283">
        <v>1</v>
      </c>
      <c r="U173" s="283">
        <v>4</v>
      </c>
      <c r="V173" s="392" t="s">
        <v>327</v>
      </c>
    </row>
    <row r="174" spans="2:22" ht="13.5" hidden="1" customHeight="1">
      <c r="B174" s="91" t="s">
        <v>340</v>
      </c>
      <c r="C174" s="261">
        <f t="shared" si="92"/>
        <v>1</v>
      </c>
      <c r="D174" s="283">
        <v>1</v>
      </c>
      <c r="E174" s="264"/>
      <c r="F174" s="397">
        <v>2</v>
      </c>
      <c r="G174" s="261">
        <f t="shared" si="93"/>
        <v>4</v>
      </c>
      <c r="H174" s="283">
        <v>2</v>
      </c>
      <c r="I174" s="286">
        <v>2</v>
      </c>
      <c r="J174" s="261">
        <f t="shared" si="94"/>
        <v>2</v>
      </c>
      <c r="K174" s="283">
        <v>0</v>
      </c>
      <c r="L174" s="283">
        <v>2</v>
      </c>
      <c r="M174" s="283">
        <f t="shared" si="95"/>
        <v>1</v>
      </c>
      <c r="N174" s="283">
        <v>0</v>
      </c>
      <c r="O174" s="286">
        <v>1</v>
      </c>
      <c r="P174" s="261">
        <f t="shared" si="97"/>
        <v>1</v>
      </c>
      <c r="Q174" s="283"/>
      <c r="R174" s="286">
        <v>1</v>
      </c>
      <c r="S174" s="261">
        <f t="shared" si="98"/>
        <v>3</v>
      </c>
      <c r="T174" s="283">
        <v>1</v>
      </c>
      <c r="U174" s="283">
        <v>2</v>
      </c>
      <c r="V174" s="392" t="s">
        <v>327</v>
      </c>
    </row>
    <row r="175" spans="2:22" ht="13.5" hidden="1" customHeight="1">
      <c r="B175" s="260" t="s">
        <v>222</v>
      </c>
      <c r="C175" s="261" t="str">
        <f t="shared" si="92"/>
        <v>-</v>
      </c>
      <c r="D175" s="283"/>
      <c r="E175" s="264"/>
      <c r="F175" s="397"/>
      <c r="G175" s="261" t="str">
        <f t="shared" si="93"/>
        <v>-</v>
      </c>
      <c r="H175" s="283"/>
      <c r="I175" s="286"/>
      <c r="J175" s="261" t="str">
        <f t="shared" si="94"/>
        <v>-</v>
      </c>
      <c r="K175" s="283"/>
      <c r="L175" s="283"/>
      <c r="M175" s="283" t="str">
        <f t="shared" si="95"/>
        <v>-</v>
      </c>
      <c r="N175" s="283"/>
      <c r="O175" s="286"/>
      <c r="P175" s="261" t="str">
        <f t="shared" si="97"/>
        <v>-</v>
      </c>
      <c r="Q175" s="283"/>
      <c r="R175" s="286"/>
      <c r="S175" s="261" t="str">
        <f t="shared" si="98"/>
        <v>-</v>
      </c>
      <c r="T175" s="283"/>
      <c r="U175" s="283"/>
      <c r="V175" s="392" t="s">
        <v>327</v>
      </c>
    </row>
    <row r="176" spans="2:22" ht="13.5" customHeight="1">
      <c r="B176" s="260" t="s">
        <v>223</v>
      </c>
      <c r="C176" s="261">
        <f t="shared" ref="C176:U176" si="99">SUM(C177:C182)</f>
        <v>5</v>
      </c>
      <c r="D176" s="283">
        <f t="shared" si="99"/>
        <v>5</v>
      </c>
      <c r="E176" s="284">
        <f t="shared" si="99"/>
        <v>0</v>
      </c>
      <c r="F176" s="396">
        <f t="shared" si="99"/>
        <v>15</v>
      </c>
      <c r="G176" s="261">
        <f t="shared" si="99"/>
        <v>90</v>
      </c>
      <c r="H176" s="283">
        <f t="shared" si="99"/>
        <v>47</v>
      </c>
      <c r="I176" s="284">
        <f t="shared" si="99"/>
        <v>43</v>
      </c>
      <c r="J176" s="261">
        <f t="shared" si="99"/>
        <v>20</v>
      </c>
      <c r="K176" s="283">
        <f t="shared" si="99"/>
        <v>1</v>
      </c>
      <c r="L176" s="283">
        <f t="shared" si="99"/>
        <v>19</v>
      </c>
      <c r="M176" s="283">
        <f t="shared" si="99"/>
        <v>4</v>
      </c>
      <c r="N176" s="283">
        <f t="shared" si="99"/>
        <v>0</v>
      </c>
      <c r="O176" s="284">
        <f t="shared" si="99"/>
        <v>4</v>
      </c>
      <c r="P176" s="261">
        <f t="shared" si="99"/>
        <v>1</v>
      </c>
      <c r="Q176" s="283">
        <f t="shared" si="99"/>
        <v>0</v>
      </c>
      <c r="R176" s="284">
        <f t="shared" si="99"/>
        <v>1</v>
      </c>
      <c r="S176" s="261">
        <f t="shared" si="99"/>
        <v>69</v>
      </c>
      <c r="T176" s="283">
        <f t="shared" si="99"/>
        <v>30</v>
      </c>
      <c r="U176" s="283">
        <f t="shared" si="99"/>
        <v>39</v>
      </c>
      <c r="V176" s="286" t="s">
        <v>327</v>
      </c>
    </row>
    <row r="177" spans="2:22" ht="13.5" hidden="1" customHeight="1">
      <c r="B177" s="260" t="s">
        <v>224</v>
      </c>
      <c r="C177" s="261">
        <f t="shared" ref="C177:C182" si="100">IF(SUM(D177:E177)=0,"-",SUM(D177:E177))</f>
        <v>1</v>
      </c>
      <c r="D177" s="283">
        <v>1</v>
      </c>
      <c r="E177" s="264"/>
      <c r="F177" s="397">
        <v>2</v>
      </c>
      <c r="G177" s="261">
        <f t="shared" ref="G177:G182" si="101">IF(SUM(H177:I177)=0,"-",SUM(H177:I177))</f>
        <v>8</v>
      </c>
      <c r="H177" s="283">
        <v>5</v>
      </c>
      <c r="I177" s="286">
        <v>3</v>
      </c>
      <c r="J177" s="261">
        <f t="shared" ref="J177:J182" si="102">IF(SUM(K177:L177)=0,"-",SUM(K177:L177))</f>
        <v>3</v>
      </c>
      <c r="K177" s="283">
        <v>0</v>
      </c>
      <c r="L177" s="283">
        <v>3</v>
      </c>
      <c r="M177" s="393">
        <f t="shared" ref="M177:M182" si="103">IF(SUM(N177:O177)=0,"-",SUM(N177:O177))</f>
        <v>1</v>
      </c>
      <c r="N177" s="283">
        <v>0</v>
      </c>
      <c r="O177" s="286">
        <v>1</v>
      </c>
      <c r="P177" s="261" t="str">
        <f t="shared" ref="P177:P182" si="104">IF(SUM(Q177:R177)=0,"-",SUM(Q177:R177))</f>
        <v>-</v>
      </c>
      <c r="Q177" s="283"/>
      <c r="R177" s="286"/>
      <c r="S177" s="261">
        <f t="shared" ref="S177:S182" si="105">IF(SUM(T177:U177)=0,"-",SUM(T177:U177))</f>
        <v>6</v>
      </c>
      <c r="T177" s="283">
        <v>1</v>
      </c>
      <c r="U177" s="283">
        <v>5</v>
      </c>
      <c r="V177" s="392" t="s">
        <v>327</v>
      </c>
    </row>
    <row r="178" spans="2:22" ht="13.5" hidden="1" customHeight="1">
      <c r="B178" s="260" t="s">
        <v>225</v>
      </c>
      <c r="C178" s="261" t="str">
        <f t="shared" si="100"/>
        <v>-</v>
      </c>
      <c r="D178" s="283"/>
      <c r="E178" s="264"/>
      <c r="F178" s="397"/>
      <c r="G178" s="261" t="str">
        <f t="shared" si="101"/>
        <v>-</v>
      </c>
      <c r="H178" s="283"/>
      <c r="I178" s="286"/>
      <c r="J178" s="261" t="str">
        <f t="shared" si="102"/>
        <v>-</v>
      </c>
      <c r="K178" s="283"/>
      <c r="L178" s="283"/>
      <c r="M178" s="283" t="str">
        <f t="shared" si="103"/>
        <v>-</v>
      </c>
      <c r="N178" s="283"/>
      <c r="O178" s="286"/>
      <c r="P178" s="261" t="str">
        <f t="shared" si="104"/>
        <v>-</v>
      </c>
      <c r="Q178" s="283"/>
      <c r="R178" s="286"/>
      <c r="S178" s="261" t="str">
        <f t="shared" si="105"/>
        <v>-</v>
      </c>
      <c r="T178" s="283"/>
      <c r="U178" s="283"/>
      <c r="V178" s="392" t="s">
        <v>327</v>
      </c>
    </row>
    <row r="179" spans="2:22" ht="13.5" hidden="1" customHeight="1">
      <c r="B179" s="260" t="s">
        <v>226</v>
      </c>
      <c r="C179" s="261">
        <f t="shared" si="100"/>
        <v>1</v>
      </c>
      <c r="D179" s="283">
        <v>1</v>
      </c>
      <c r="E179" s="264"/>
      <c r="F179" s="397">
        <v>3</v>
      </c>
      <c r="G179" s="261">
        <f t="shared" si="101"/>
        <v>14</v>
      </c>
      <c r="H179" s="283">
        <v>9</v>
      </c>
      <c r="I179" s="286">
        <v>5</v>
      </c>
      <c r="J179" s="261">
        <f t="shared" si="102"/>
        <v>3</v>
      </c>
      <c r="K179" s="283">
        <v>0</v>
      </c>
      <c r="L179" s="283">
        <v>3</v>
      </c>
      <c r="M179" s="283">
        <f t="shared" si="103"/>
        <v>1</v>
      </c>
      <c r="N179" s="283">
        <v>0</v>
      </c>
      <c r="O179" s="286">
        <v>1</v>
      </c>
      <c r="P179" s="261" t="str">
        <f t="shared" si="104"/>
        <v>-</v>
      </c>
      <c r="Q179" s="283"/>
      <c r="R179" s="286"/>
      <c r="S179" s="261">
        <f t="shared" si="105"/>
        <v>27</v>
      </c>
      <c r="T179" s="283">
        <v>11</v>
      </c>
      <c r="U179" s="283">
        <v>16</v>
      </c>
      <c r="V179" s="392" t="s">
        <v>327</v>
      </c>
    </row>
    <row r="180" spans="2:22" ht="13.5" hidden="1" customHeight="1">
      <c r="B180" s="260" t="s">
        <v>227</v>
      </c>
      <c r="C180" s="261">
        <f t="shared" si="100"/>
        <v>1</v>
      </c>
      <c r="D180" s="283">
        <v>1</v>
      </c>
      <c r="E180" s="264"/>
      <c r="F180" s="397">
        <v>3</v>
      </c>
      <c r="G180" s="261">
        <f t="shared" si="101"/>
        <v>9</v>
      </c>
      <c r="H180" s="283">
        <v>2</v>
      </c>
      <c r="I180" s="286">
        <v>7</v>
      </c>
      <c r="J180" s="261">
        <f t="shared" si="102"/>
        <v>3</v>
      </c>
      <c r="K180" s="283">
        <v>0</v>
      </c>
      <c r="L180" s="283">
        <v>3</v>
      </c>
      <c r="M180" s="283">
        <f t="shared" si="103"/>
        <v>1</v>
      </c>
      <c r="N180" s="283">
        <v>0</v>
      </c>
      <c r="O180" s="286">
        <v>1</v>
      </c>
      <c r="P180" s="261" t="str">
        <f t="shared" si="104"/>
        <v>-</v>
      </c>
      <c r="Q180" s="283"/>
      <c r="R180" s="286"/>
      <c r="S180" s="261">
        <f t="shared" si="105"/>
        <v>3</v>
      </c>
      <c r="T180" s="283">
        <v>1</v>
      </c>
      <c r="U180" s="283">
        <v>2</v>
      </c>
      <c r="V180" s="392" t="s">
        <v>327</v>
      </c>
    </row>
    <row r="181" spans="2:22" ht="13.5" hidden="1" customHeight="1">
      <c r="B181" s="260" t="s">
        <v>228</v>
      </c>
      <c r="C181" s="261">
        <f t="shared" si="100"/>
        <v>1</v>
      </c>
      <c r="D181" s="283">
        <v>1</v>
      </c>
      <c r="E181" s="264"/>
      <c r="F181" s="397">
        <v>3</v>
      </c>
      <c r="G181" s="261">
        <f t="shared" si="101"/>
        <v>21</v>
      </c>
      <c r="H181" s="283">
        <v>12</v>
      </c>
      <c r="I181" s="286">
        <v>9</v>
      </c>
      <c r="J181" s="261">
        <f t="shared" si="102"/>
        <v>4</v>
      </c>
      <c r="K181" s="283">
        <v>0</v>
      </c>
      <c r="L181" s="283">
        <v>4</v>
      </c>
      <c r="M181" s="283">
        <f t="shared" si="103"/>
        <v>1</v>
      </c>
      <c r="N181" s="283">
        <v>0</v>
      </c>
      <c r="O181" s="286">
        <v>1</v>
      </c>
      <c r="P181" s="261" t="str">
        <f t="shared" si="104"/>
        <v>-</v>
      </c>
      <c r="Q181" s="283"/>
      <c r="R181" s="286"/>
      <c r="S181" s="261">
        <f t="shared" si="105"/>
        <v>20</v>
      </c>
      <c r="T181" s="283">
        <v>9</v>
      </c>
      <c r="U181" s="283">
        <v>11</v>
      </c>
      <c r="V181" s="392" t="s">
        <v>328</v>
      </c>
    </row>
    <row r="182" spans="2:22" ht="13.5" hidden="1" customHeight="1">
      <c r="B182" s="260" t="s">
        <v>329</v>
      </c>
      <c r="C182" s="261">
        <f t="shared" si="100"/>
        <v>1</v>
      </c>
      <c r="D182" s="283">
        <v>1</v>
      </c>
      <c r="E182" s="264"/>
      <c r="F182" s="260">
        <v>4</v>
      </c>
      <c r="G182" s="261">
        <f t="shared" si="101"/>
        <v>38</v>
      </c>
      <c r="H182" s="283">
        <v>19</v>
      </c>
      <c r="I182" s="286">
        <v>19</v>
      </c>
      <c r="J182" s="261">
        <f t="shared" si="102"/>
        <v>7</v>
      </c>
      <c r="K182" s="283">
        <v>1</v>
      </c>
      <c r="L182" s="283">
        <v>6</v>
      </c>
      <c r="M182" s="283" t="str">
        <f t="shared" si="103"/>
        <v>-</v>
      </c>
      <c r="N182" s="283"/>
      <c r="O182" s="286"/>
      <c r="P182" s="261">
        <f t="shared" si="104"/>
        <v>1</v>
      </c>
      <c r="Q182" s="283">
        <v>0</v>
      </c>
      <c r="R182" s="286">
        <v>1</v>
      </c>
      <c r="S182" s="261">
        <f t="shared" si="105"/>
        <v>13</v>
      </c>
      <c r="T182" s="283">
        <v>8</v>
      </c>
      <c r="U182" s="283">
        <v>5</v>
      </c>
      <c r="V182" s="392" t="s">
        <v>330</v>
      </c>
    </row>
    <row r="183" spans="2:22" ht="13.5" customHeight="1">
      <c r="B183" s="260" t="s">
        <v>331</v>
      </c>
      <c r="C183" s="261">
        <f>SUM(C184:C187)</f>
        <v>4</v>
      </c>
      <c r="D183" s="283">
        <f t="shared" ref="D183:U183" si="106">SUM(D184:D187)</f>
        <v>4</v>
      </c>
      <c r="E183" s="284">
        <f t="shared" si="106"/>
        <v>0</v>
      </c>
      <c r="F183" s="285">
        <f t="shared" si="106"/>
        <v>8</v>
      </c>
      <c r="G183" s="261">
        <f t="shared" si="106"/>
        <v>132</v>
      </c>
      <c r="H183" s="283">
        <f t="shared" si="106"/>
        <v>63</v>
      </c>
      <c r="I183" s="284">
        <f t="shared" si="106"/>
        <v>69</v>
      </c>
      <c r="J183" s="261">
        <f t="shared" si="106"/>
        <v>11</v>
      </c>
      <c r="K183" s="283">
        <f t="shared" si="106"/>
        <v>0</v>
      </c>
      <c r="L183" s="283">
        <f t="shared" si="106"/>
        <v>11</v>
      </c>
      <c r="M183" s="283">
        <f t="shared" si="106"/>
        <v>8</v>
      </c>
      <c r="N183" s="283">
        <f t="shared" si="106"/>
        <v>5</v>
      </c>
      <c r="O183" s="284">
        <f t="shared" si="106"/>
        <v>3</v>
      </c>
      <c r="P183" s="261">
        <f t="shared" si="106"/>
        <v>0</v>
      </c>
      <c r="Q183" s="283">
        <f t="shared" si="106"/>
        <v>0</v>
      </c>
      <c r="R183" s="284">
        <f t="shared" si="106"/>
        <v>0</v>
      </c>
      <c r="S183" s="261">
        <f t="shared" si="106"/>
        <v>118</v>
      </c>
      <c r="T183" s="283">
        <f t="shared" si="106"/>
        <v>59</v>
      </c>
      <c r="U183" s="283">
        <f t="shared" si="106"/>
        <v>59</v>
      </c>
      <c r="V183" s="286" t="s">
        <v>330</v>
      </c>
    </row>
    <row r="184" spans="2:22" ht="13.5" hidden="1" customHeight="1">
      <c r="B184" s="260" t="s">
        <v>230</v>
      </c>
      <c r="C184" s="261">
        <f>IF(SUM(D184:E184)=0,"-",SUM(D184:E184))</f>
        <v>1</v>
      </c>
      <c r="D184" s="283">
        <v>1</v>
      </c>
      <c r="E184" s="264"/>
      <c r="F184" s="260">
        <v>2</v>
      </c>
      <c r="G184" s="261">
        <f>IF(SUM(H184:I184)=0,"-",SUM(H184:I184))</f>
        <v>39</v>
      </c>
      <c r="H184" s="283">
        <v>19</v>
      </c>
      <c r="I184" s="286">
        <v>20</v>
      </c>
      <c r="J184" s="261">
        <f>IF(SUM(K184:L184)=0,"-",SUM(K184:L184))</f>
        <v>3</v>
      </c>
      <c r="K184" s="283">
        <v>0</v>
      </c>
      <c r="L184" s="283">
        <v>3</v>
      </c>
      <c r="M184" s="283">
        <f>IF(SUM(N184:O184)=0,"-",SUM(N184:O184))</f>
        <v>2</v>
      </c>
      <c r="N184" s="283">
        <v>2</v>
      </c>
      <c r="O184" s="286">
        <v>0</v>
      </c>
      <c r="P184" s="261" t="str">
        <f>IF(SUM(Q184:R184)=0,"-",SUM(Q184:R184))</f>
        <v>-</v>
      </c>
      <c r="Q184" s="283"/>
      <c r="R184" s="286"/>
      <c r="S184" s="261">
        <f>IF(SUM(T184:U184)=0,"-",SUM(T184:U184))</f>
        <v>50</v>
      </c>
      <c r="T184" s="283">
        <v>24</v>
      </c>
      <c r="U184" s="283">
        <v>26</v>
      </c>
      <c r="V184" s="392" t="s">
        <v>332</v>
      </c>
    </row>
    <row r="185" spans="2:22" ht="13.5" hidden="1" customHeight="1">
      <c r="B185" s="260" t="s">
        <v>231</v>
      </c>
      <c r="C185" s="261">
        <f>IF(SUM(D185:E185)=0,"-",SUM(D185:E185))</f>
        <v>1</v>
      </c>
      <c r="D185" s="283">
        <v>1</v>
      </c>
      <c r="E185" s="264"/>
      <c r="F185" s="260">
        <v>1</v>
      </c>
      <c r="G185" s="261">
        <f>IF(SUM(H185:I185)=0,"-",SUM(H185:I185))</f>
        <v>10</v>
      </c>
      <c r="H185" s="283">
        <v>3</v>
      </c>
      <c r="I185" s="286">
        <v>7</v>
      </c>
      <c r="J185" s="261">
        <f>IF(SUM(K185:L185)=0,"-",SUM(K185:L185))</f>
        <v>1</v>
      </c>
      <c r="K185" s="283">
        <v>0</v>
      </c>
      <c r="L185" s="283">
        <v>1</v>
      </c>
      <c r="M185" s="283">
        <f>IF(SUM(N185:O185)=0,"-",SUM(N185:O185))</f>
        <v>2</v>
      </c>
      <c r="N185" s="283">
        <v>1</v>
      </c>
      <c r="O185" s="286">
        <v>1</v>
      </c>
      <c r="P185" s="261" t="str">
        <f>IF(SUM(Q185:R185)=0,"-",SUM(Q185:R185))</f>
        <v>-</v>
      </c>
      <c r="Q185" s="283"/>
      <c r="R185" s="286"/>
      <c r="S185" s="261">
        <f>IF(SUM(T185:U185)=0,"-",SUM(T185:U185))</f>
        <v>20</v>
      </c>
      <c r="T185" s="283">
        <v>10</v>
      </c>
      <c r="U185" s="283">
        <v>10</v>
      </c>
      <c r="V185" s="392" t="s">
        <v>332</v>
      </c>
    </row>
    <row r="186" spans="2:22" ht="13.5" hidden="1" customHeight="1">
      <c r="B186" s="260" t="s">
        <v>232</v>
      </c>
      <c r="C186" s="261">
        <f>IF(SUM(D186:E186)=0,"-",SUM(D186:E186))</f>
        <v>1</v>
      </c>
      <c r="D186" s="283">
        <v>1</v>
      </c>
      <c r="E186" s="264"/>
      <c r="F186" s="260">
        <v>1</v>
      </c>
      <c r="G186" s="261">
        <f>IF(SUM(H186:I186)=0,"-",SUM(H186:I186))</f>
        <v>22</v>
      </c>
      <c r="H186" s="283">
        <v>15</v>
      </c>
      <c r="I186" s="286">
        <v>7</v>
      </c>
      <c r="J186" s="261">
        <f>IF(SUM(K186:L186)=0,"-",SUM(K186:L186))</f>
        <v>1</v>
      </c>
      <c r="K186" s="283">
        <v>0</v>
      </c>
      <c r="L186" s="283">
        <v>1</v>
      </c>
      <c r="M186" s="283">
        <f>IF(SUM(N186:O186)=0,"-",SUM(N186:O186))</f>
        <v>2</v>
      </c>
      <c r="N186" s="283">
        <v>1</v>
      </c>
      <c r="O186" s="286">
        <v>1</v>
      </c>
      <c r="P186" s="261" t="str">
        <f>IF(SUM(Q186:R186)=0,"-",SUM(Q186:R186))</f>
        <v>-</v>
      </c>
      <c r="Q186" s="283"/>
      <c r="R186" s="286"/>
      <c r="S186" s="261">
        <f>IF(SUM(T186:U186)=0,"-",SUM(T186:U186))</f>
        <v>17</v>
      </c>
      <c r="T186" s="283">
        <v>7</v>
      </c>
      <c r="U186" s="283">
        <v>10</v>
      </c>
      <c r="V186" s="392" t="s">
        <v>332</v>
      </c>
    </row>
    <row r="187" spans="2:22" ht="13.5" hidden="1" customHeight="1">
      <c r="B187" s="260" t="s">
        <v>233</v>
      </c>
      <c r="C187" s="261">
        <f>IF(SUM(D187:E187)=0,"-",SUM(D187:E187))</f>
        <v>1</v>
      </c>
      <c r="D187" s="283">
        <v>1</v>
      </c>
      <c r="E187" s="264"/>
      <c r="F187" s="260">
        <v>4</v>
      </c>
      <c r="G187" s="261">
        <f>IF(SUM(H187:I187)=0,"-",SUM(H187:I187))</f>
        <v>61</v>
      </c>
      <c r="H187" s="283">
        <v>26</v>
      </c>
      <c r="I187" s="286">
        <v>35</v>
      </c>
      <c r="J187" s="261">
        <f>IF(SUM(K187:L187)=0,"-",SUM(K187:L187))</f>
        <v>6</v>
      </c>
      <c r="K187" s="283">
        <v>0</v>
      </c>
      <c r="L187" s="283">
        <v>6</v>
      </c>
      <c r="M187" s="283">
        <f>IF(SUM(N187:O187)=0,"-",SUM(N187:O187))</f>
        <v>2</v>
      </c>
      <c r="N187" s="283">
        <v>1</v>
      </c>
      <c r="O187" s="286">
        <v>1</v>
      </c>
      <c r="P187" s="261" t="str">
        <f>IF(SUM(Q187:R187)=0,"-",SUM(Q187:R187))</f>
        <v>-</v>
      </c>
      <c r="Q187" s="283"/>
      <c r="R187" s="286"/>
      <c r="S187" s="261">
        <f>IF(SUM(T187:U187)=0,"-",SUM(T187:U187))</f>
        <v>31</v>
      </c>
      <c r="T187" s="283">
        <v>18</v>
      </c>
      <c r="U187" s="283">
        <v>13</v>
      </c>
      <c r="V187" s="392" t="s">
        <v>332</v>
      </c>
    </row>
    <row r="188" spans="2:22" ht="13.5" customHeight="1">
      <c r="B188" s="265" t="s">
        <v>234</v>
      </c>
      <c r="C188" s="266">
        <v>1</v>
      </c>
      <c r="D188" s="287">
        <v>1</v>
      </c>
      <c r="E188" s="288">
        <f>SUM(E216:E216)</f>
        <v>0</v>
      </c>
      <c r="F188" s="289">
        <v>3</v>
      </c>
      <c r="G188" s="266">
        <v>13</v>
      </c>
      <c r="H188" s="287">
        <v>3</v>
      </c>
      <c r="I188" s="288">
        <v>10</v>
      </c>
      <c r="J188" s="289">
        <f>SUM(J189)</f>
        <v>4</v>
      </c>
      <c r="K188" s="287">
        <f t="shared" ref="K188:U188" si="107">SUM(K189)</f>
        <v>0</v>
      </c>
      <c r="L188" s="287">
        <f t="shared" si="107"/>
        <v>4</v>
      </c>
      <c r="M188" s="287">
        <f t="shared" si="107"/>
        <v>1</v>
      </c>
      <c r="N188" s="287">
        <f t="shared" si="107"/>
        <v>0</v>
      </c>
      <c r="O188" s="268">
        <f t="shared" si="107"/>
        <v>1</v>
      </c>
      <c r="P188" s="287">
        <f t="shared" si="107"/>
        <v>0</v>
      </c>
      <c r="Q188" s="287">
        <f t="shared" si="107"/>
        <v>0</v>
      </c>
      <c r="R188" s="269">
        <f t="shared" si="107"/>
        <v>0</v>
      </c>
      <c r="S188" s="289">
        <f t="shared" si="107"/>
        <v>5</v>
      </c>
      <c r="T188" s="287">
        <f t="shared" si="107"/>
        <v>0</v>
      </c>
      <c r="U188" s="287">
        <f t="shared" si="107"/>
        <v>5</v>
      </c>
      <c r="V188" s="292" t="s">
        <v>120</v>
      </c>
    </row>
    <row r="189" spans="2:22" ht="13.5" hidden="1" customHeight="1">
      <c r="B189" s="402" t="s">
        <v>241</v>
      </c>
      <c r="C189" s="403">
        <f>IF(SUM(D189:E189)=0,"-",SUM(D189:E189))</f>
        <v>1</v>
      </c>
      <c r="D189" s="404">
        <v>1</v>
      </c>
      <c r="E189" s="405"/>
      <c r="F189" s="402">
        <v>3</v>
      </c>
      <c r="G189" s="403">
        <f>IF(SUM(H189:I189)=0,"-",SUM(H189:I189))</f>
        <v>13</v>
      </c>
      <c r="H189" s="404">
        <v>3</v>
      </c>
      <c r="I189" s="405">
        <v>10</v>
      </c>
      <c r="J189" s="403">
        <f>IF(SUM(K189:L189)=0,"-",SUM(K189:L189))</f>
        <v>4</v>
      </c>
      <c r="K189" s="404">
        <v>0</v>
      </c>
      <c r="L189" s="404">
        <v>4</v>
      </c>
      <c r="M189" s="404">
        <f>IF(SUM(N189:O189)=0,"-",SUM(N189:O189))</f>
        <v>1</v>
      </c>
      <c r="N189" s="404">
        <v>0</v>
      </c>
      <c r="O189" s="405">
        <v>1</v>
      </c>
      <c r="P189" s="403" t="str">
        <f>IF(SUM(Q189:R189)=0,"-",SUM(Q189:R189))</f>
        <v>-</v>
      </c>
      <c r="Q189" s="404"/>
      <c r="R189" s="405"/>
      <c r="S189" s="403">
        <f>IF(SUM(T189:U189)=0,"-",SUM(T189:U189))</f>
        <v>5</v>
      </c>
      <c r="T189" s="404">
        <v>0</v>
      </c>
      <c r="U189" s="404">
        <v>5</v>
      </c>
      <c r="V189" s="405" t="s">
        <v>74</v>
      </c>
    </row>
    <row r="190" spans="2:22" ht="13.5" hidden="1" customHeight="1">
      <c r="B190" s="260" t="s">
        <v>242</v>
      </c>
      <c r="C190" s="285" t="str">
        <f>IF(SUM(D190:E190)=0,"-",SUM(D190:E190))</f>
        <v>-</v>
      </c>
      <c r="D190" s="283"/>
      <c r="E190" s="263"/>
      <c r="F190" s="260"/>
      <c r="G190" s="285" t="str">
        <f>IF(SUM(H190:I190)=0,"-",SUM(H190:I190))</f>
        <v>-</v>
      </c>
      <c r="H190" s="283"/>
      <c r="I190" s="263"/>
      <c r="J190" s="285" t="str">
        <f>IF(SUM(K190:L190)=0,"-",SUM(K190:L190))</f>
        <v>-</v>
      </c>
      <c r="K190" s="283"/>
      <c r="L190" s="283"/>
      <c r="M190" s="283" t="str">
        <f>IF(SUM(N190:O190)=0,"-",SUM(N190:O190))</f>
        <v>-</v>
      </c>
      <c r="N190" s="283"/>
      <c r="O190" s="263"/>
      <c r="P190" s="285" t="str">
        <f>IF(SUM(Q190:R190)=0,"-",SUM(Q190:R190))</f>
        <v>-</v>
      </c>
      <c r="Q190" s="283"/>
      <c r="R190" s="263"/>
      <c r="S190" s="285" t="str">
        <f>IF(SUM(T190:U190)=0,"-",SUM(T190:U190))</f>
        <v>-</v>
      </c>
      <c r="T190" s="283"/>
      <c r="U190" s="283"/>
      <c r="V190" s="263" t="s">
        <v>74</v>
      </c>
    </row>
    <row r="191" spans="2:22" ht="13.5" hidden="1" customHeight="1">
      <c r="B191" s="265" t="s">
        <v>243</v>
      </c>
      <c r="C191" s="289" t="str">
        <f>IF(SUM(D191:E191)=0,"-",SUM(D191:E191))</f>
        <v>-</v>
      </c>
      <c r="D191" s="287"/>
      <c r="E191" s="268"/>
      <c r="F191" s="265"/>
      <c r="G191" s="289" t="str">
        <f>IF(SUM(H191:I191)=0,"-",SUM(H191:I191))</f>
        <v>-</v>
      </c>
      <c r="H191" s="287"/>
      <c r="I191" s="268"/>
      <c r="J191" s="289" t="str">
        <f>IF(SUM(K191:L191)=0,"-",SUM(K191:L191))</f>
        <v>-</v>
      </c>
      <c r="K191" s="287"/>
      <c r="L191" s="287"/>
      <c r="M191" s="287" t="str">
        <f>IF(SUM(N191:O191)=0,"-",SUM(N191:O191))</f>
        <v>-</v>
      </c>
      <c r="N191" s="287"/>
      <c r="O191" s="268"/>
      <c r="P191" s="289" t="str">
        <f>IF(SUM(Q191:R191)=0,"-",SUM(Q191:R191))</f>
        <v>-</v>
      </c>
      <c r="Q191" s="287"/>
      <c r="R191" s="268"/>
      <c r="S191" s="289" t="str">
        <f>IF(SUM(T191:U191)=0,"-",SUM(T191:U191))</f>
        <v>-</v>
      </c>
      <c r="T191" s="287"/>
      <c r="U191" s="287"/>
      <c r="V191" s="268" t="s">
        <v>74</v>
      </c>
    </row>
    <row r="192" spans="2:22" ht="13.5" customHeight="1">
      <c r="B192" s="81" t="s">
        <v>342</v>
      </c>
      <c r="C192" s="383">
        <f t="shared" ref="C192:U192" si="108">C193+C200+C207</f>
        <v>14</v>
      </c>
      <c r="D192" s="282">
        <f t="shared" si="108"/>
        <v>14</v>
      </c>
      <c r="E192" s="256">
        <f t="shared" si="108"/>
        <v>0</v>
      </c>
      <c r="F192" s="384">
        <f t="shared" si="108"/>
        <v>38</v>
      </c>
      <c r="G192" s="296">
        <f t="shared" si="108"/>
        <v>190</v>
      </c>
      <c r="H192" s="282">
        <f t="shared" si="108"/>
        <v>91</v>
      </c>
      <c r="I192" s="257">
        <f t="shared" si="108"/>
        <v>99</v>
      </c>
      <c r="J192" s="296">
        <f t="shared" si="108"/>
        <v>42</v>
      </c>
      <c r="K192" s="282">
        <f t="shared" si="108"/>
        <v>2</v>
      </c>
      <c r="L192" s="282">
        <f t="shared" si="108"/>
        <v>40</v>
      </c>
      <c r="M192" s="282">
        <f t="shared" si="108"/>
        <v>12</v>
      </c>
      <c r="N192" s="282">
        <f t="shared" si="108"/>
        <v>0</v>
      </c>
      <c r="O192" s="257">
        <f t="shared" si="108"/>
        <v>12</v>
      </c>
      <c r="P192" s="296">
        <f t="shared" si="108"/>
        <v>3</v>
      </c>
      <c r="Q192" s="282">
        <f t="shared" si="108"/>
        <v>0</v>
      </c>
      <c r="R192" s="257">
        <f t="shared" si="108"/>
        <v>3</v>
      </c>
      <c r="S192" s="296">
        <f t="shared" si="108"/>
        <v>174</v>
      </c>
      <c r="T192" s="282">
        <f t="shared" si="108"/>
        <v>76</v>
      </c>
      <c r="U192" s="282">
        <f t="shared" si="108"/>
        <v>98</v>
      </c>
      <c r="V192" s="406">
        <v>19.8</v>
      </c>
    </row>
    <row r="193" spans="2:22" ht="13.5" customHeight="1">
      <c r="B193" s="260" t="s">
        <v>119</v>
      </c>
      <c r="C193" s="261">
        <f t="shared" ref="C193:C199" si="109">IF(SUM(D193:E193)=0,"-",SUM(D193:E193))</f>
        <v>5</v>
      </c>
      <c r="D193" s="283">
        <f>SUM(D194:D199)</f>
        <v>5</v>
      </c>
      <c r="E193" s="284">
        <f>SUM(E194:E199)</f>
        <v>0</v>
      </c>
      <c r="F193" s="396">
        <f>SUM(F194:F199)</f>
        <v>13</v>
      </c>
      <c r="G193" s="261">
        <f t="shared" ref="G193:G199" si="110">IF(SUM(H193:I193)=0,"-",SUM(H193:I193))</f>
        <v>52</v>
      </c>
      <c r="H193" s="283">
        <f>SUM(H194:H199)</f>
        <v>28</v>
      </c>
      <c r="I193" s="284">
        <f>SUM(I194:I199)</f>
        <v>24</v>
      </c>
      <c r="J193" s="261">
        <f t="shared" ref="J193:J199" si="111">IF(SUM(K193:L193)=0,"-",SUM(K193:L193))</f>
        <v>12</v>
      </c>
      <c r="K193" s="283">
        <f>SUM(K194:K199)</f>
        <v>0</v>
      </c>
      <c r="L193" s="283">
        <f>SUM(L194:L199)</f>
        <v>12</v>
      </c>
      <c r="M193" s="283">
        <f t="shared" ref="M193:M199" si="112">IF(SUM(N193:O193)=0,"-",SUM(N193:O193))</f>
        <v>5</v>
      </c>
      <c r="N193" s="283">
        <f t="shared" ref="N193:U193" si="113">SUM(N194:N199)</f>
        <v>0</v>
      </c>
      <c r="O193" s="284">
        <f t="shared" si="113"/>
        <v>5</v>
      </c>
      <c r="P193" s="261">
        <f t="shared" si="113"/>
        <v>2</v>
      </c>
      <c r="Q193" s="283">
        <f t="shared" si="113"/>
        <v>0</v>
      </c>
      <c r="R193" s="284">
        <f t="shared" si="113"/>
        <v>2</v>
      </c>
      <c r="S193" s="261">
        <f t="shared" si="113"/>
        <v>31</v>
      </c>
      <c r="T193" s="283">
        <f t="shared" si="113"/>
        <v>10</v>
      </c>
      <c r="U193" s="283">
        <f t="shared" si="113"/>
        <v>21</v>
      </c>
      <c r="V193" s="286" t="s">
        <v>120</v>
      </c>
    </row>
    <row r="194" spans="2:22" ht="13.5" hidden="1" customHeight="1">
      <c r="B194" s="260" t="s">
        <v>218</v>
      </c>
      <c r="C194" s="261">
        <f t="shared" si="109"/>
        <v>1</v>
      </c>
      <c r="D194" s="283">
        <v>1</v>
      </c>
      <c r="E194" s="264"/>
      <c r="F194" s="397">
        <v>3</v>
      </c>
      <c r="G194" s="261">
        <f t="shared" si="110"/>
        <v>18</v>
      </c>
      <c r="H194" s="283">
        <v>9</v>
      </c>
      <c r="I194" s="286">
        <v>9</v>
      </c>
      <c r="J194" s="261">
        <f t="shared" si="111"/>
        <v>3</v>
      </c>
      <c r="K194" s="283">
        <v>0</v>
      </c>
      <c r="L194" s="283">
        <v>3</v>
      </c>
      <c r="M194" s="283">
        <f t="shared" si="112"/>
        <v>1</v>
      </c>
      <c r="N194" s="283">
        <v>0</v>
      </c>
      <c r="O194" s="286">
        <v>1</v>
      </c>
      <c r="P194" s="261" t="str">
        <f t="shared" ref="P194:P199" si="114">IF(SUM(Q194:R194)=0,"-",SUM(Q194:R194))</f>
        <v>-</v>
      </c>
      <c r="Q194" s="283">
        <v>0</v>
      </c>
      <c r="R194" s="286">
        <v>0</v>
      </c>
      <c r="S194" s="261">
        <f t="shared" ref="S194:S199" si="115">IF(SUM(T194:U194)=0,"-",SUM(T194:U194))</f>
        <v>18</v>
      </c>
      <c r="T194" s="283">
        <v>6</v>
      </c>
      <c r="U194" s="283">
        <v>12</v>
      </c>
      <c r="V194" s="392" t="s">
        <v>120</v>
      </c>
    </row>
    <row r="195" spans="2:22" ht="13.5" hidden="1" customHeight="1">
      <c r="B195" s="260" t="s">
        <v>219</v>
      </c>
      <c r="C195" s="261">
        <f t="shared" si="109"/>
        <v>1</v>
      </c>
      <c r="D195" s="283">
        <v>1</v>
      </c>
      <c r="E195" s="264"/>
      <c r="F195" s="397">
        <v>4</v>
      </c>
      <c r="G195" s="261">
        <f t="shared" si="110"/>
        <v>23</v>
      </c>
      <c r="H195" s="283">
        <v>12</v>
      </c>
      <c r="I195" s="286">
        <v>11</v>
      </c>
      <c r="J195" s="261">
        <f t="shared" si="111"/>
        <v>4</v>
      </c>
      <c r="K195" s="283">
        <v>0</v>
      </c>
      <c r="L195" s="283">
        <v>4</v>
      </c>
      <c r="M195" s="283">
        <f t="shared" si="112"/>
        <v>1</v>
      </c>
      <c r="N195" s="283">
        <v>0</v>
      </c>
      <c r="O195" s="286">
        <v>1</v>
      </c>
      <c r="P195" s="261" t="str">
        <f t="shared" si="114"/>
        <v>-</v>
      </c>
      <c r="Q195" s="283">
        <v>0</v>
      </c>
      <c r="R195" s="286">
        <v>0</v>
      </c>
      <c r="S195" s="261">
        <f t="shared" si="115"/>
        <v>7</v>
      </c>
      <c r="T195" s="283">
        <v>1</v>
      </c>
      <c r="U195" s="283">
        <v>6</v>
      </c>
      <c r="V195" s="392" t="s">
        <v>120</v>
      </c>
    </row>
    <row r="196" spans="2:22" ht="13.5" hidden="1" customHeight="1">
      <c r="B196" s="260" t="s">
        <v>221</v>
      </c>
      <c r="C196" s="261">
        <f t="shared" si="109"/>
        <v>1</v>
      </c>
      <c r="D196" s="283">
        <v>1</v>
      </c>
      <c r="E196" s="264"/>
      <c r="F196" s="397">
        <v>2</v>
      </c>
      <c r="G196" s="261">
        <f t="shared" si="110"/>
        <v>4</v>
      </c>
      <c r="H196" s="283">
        <v>3</v>
      </c>
      <c r="I196" s="286">
        <v>1</v>
      </c>
      <c r="J196" s="261">
        <f t="shared" si="111"/>
        <v>1</v>
      </c>
      <c r="K196" s="283">
        <v>0</v>
      </c>
      <c r="L196" s="283">
        <v>1</v>
      </c>
      <c r="M196" s="283">
        <f t="shared" si="112"/>
        <v>1</v>
      </c>
      <c r="N196" s="283">
        <v>0</v>
      </c>
      <c r="O196" s="286">
        <v>1</v>
      </c>
      <c r="P196" s="261">
        <f t="shared" si="114"/>
        <v>1</v>
      </c>
      <c r="Q196" s="283">
        <v>0</v>
      </c>
      <c r="R196" s="286">
        <v>1</v>
      </c>
      <c r="S196" s="261" t="str">
        <f t="shared" si="115"/>
        <v>-</v>
      </c>
      <c r="T196" s="283">
        <v>0</v>
      </c>
      <c r="U196" s="283">
        <v>0</v>
      </c>
      <c r="V196" s="392" t="s">
        <v>327</v>
      </c>
    </row>
    <row r="197" spans="2:22" ht="13.5" hidden="1" customHeight="1">
      <c r="B197" s="260" t="s">
        <v>220</v>
      </c>
      <c r="C197" s="261">
        <f t="shared" si="109"/>
        <v>1</v>
      </c>
      <c r="D197" s="283">
        <v>1</v>
      </c>
      <c r="E197" s="264"/>
      <c r="F197" s="397">
        <v>2</v>
      </c>
      <c r="G197" s="261">
        <f t="shared" si="110"/>
        <v>4</v>
      </c>
      <c r="H197" s="283">
        <v>2</v>
      </c>
      <c r="I197" s="286">
        <v>2</v>
      </c>
      <c r="J197" s="261">
        <f t="shared" si="111"/>
        <v>2</v>
      </c>
      <c r="K197" s="283">
        <v>0</v>
      </c>
      <c r="L197" s="283">
        <v>2</v>
      </c>
      <c r="M197" s="283">
        <f t="shared" si="112"/>
        <v>1</v>
      </c>
      <c r="N197" s="283">
        <v>0</v>
      </c>
      <c r="O197" s="286">
        <v>1</v>
      </c>
      <c r="P197" s="261" t="str">
        <f t="shared" si="114"/>
        <v>-</v>
      </c>
      <c r="Q197" s="283">
        <v>0</v>
      </c>
      <c r="R197" s="286">
        <v>0</v>
      </c>
      <c r="S197" s="261">
        <f t="shared" si="115"/>
        <v>4</v>
      </c>
      <c r="T197" s="283">
        <v>2</v>
      </c>
      <c r="U197" s="283">
        <v>2</v>
      </c>
      <c r="V197" s="392" t="s">
        <v>327</v>
      </c>
    </row>
    <row r="198" spans="2:22" ht="13.5" hidden="1" customHeight="1">
      <c r="B198" s="91" t="s">
        <v>340</v>
      </c>
      <c r="C198" s="261">
        <f t="shared" si="109"/>
        <v>1</v>
      </c>
      <c r="D198" s="283">
        <v>1</v>
      </c>
      <c r="E198" s="264"/>
      <c r="F198" s="397">
        <v>2</v>
      </c>
      <c r="G198" s="261">
        <f t="shared" si="110"/>
        <v>3</v>
      </c>
      <c r="H198" s="283">
        <v>2</v>
      </c>
      <c r="I198" s="286">
        <v>1</v>
      </c>
      <c r="J198" s="261">
        <f t="shared" si="111"/>
        <v>2</v>
      </c>
      <c r="K198" s="283">
        <v>0</v>
      </c>
      <c r="L198" s="283">
        <v>2</v>
      </c>
      <c r="M198" s="283">
        <f t="shared" si="112"/>
        <v>1</v>
      </c>
      <c r="N198" s="283">
        <v>0</v>
      </c>
      <c r="O198" s="286">
        <v>1</v>
      </c>
      <c r="P198" s="261">
        <f t="shared" si="114"/>
        <v>1</v>
      </c>
      <c r="Q198" s="283">
        <v>0</v>
      </c>
      <c r="R198" s="286">
        <v>1</v>
      </c>
      <c r="S198" s="261">
        <f t="shared" si="115"/>
        <v>2</v>
      </c>
      <c r="T198" s="283">
        <v>1</v>
      </c>
      <c r="U198" s="283">
        <v>1</v>
      </c>
      <c r="V198" s="392" t="s">
        <v>327</v>
      </c>
    </row>
    <row r="199" spans="2:22" ht="13.5" hidden="1" customHeight="1">
      <c r="B199" s="260" t="s">
        <v>222</v>
      </c>
      <c r="C199" s="261" t="str">
        <f t="shared" si="109"/>
        <v>-</v>
      </c>
      <c r="D199" s="283"/>
      <c r="E199" s="264"/>
      <c r="F199" s="397" t="s">
        <v>327</v>
      </c>
      <c r="G199" s="261" t="str">
        <f t="shared" si="110"/>
        <v>-</v>
      </c>
      <c r="H199" s="283"/>
      <c r="I199" s="286"/>
      <c r="J199" s="261" t="str">
        <f t="shared" si="111"/>
        <v>-</v>
      </c>
      <c r="K199" s="283"/>
      <c r="L199" s="283"/>
      <c r="M199" s="283" t="str">
        <f t="shared" si="112"/>
        <v>-</v>
      </c>
      <c r="N199" s="283"/>
      <c r="O199" s="286"/>
      <c r="P199" s="261" t="str">
        <f t="shared" si="114"/>
        <v>-</v>
      </c>
      <c r="Q199" s="283"/>
      <c r="R199" s="286"/>
      <c r="S199" s="261" t="str">
        <f t="shared" si="115"/>
        <v>-</v>
      </c>
      <c r="T199" s="283"/>
      <c r="U199" s="283"/>
      <c r="V199" s="392" t="s">
        <v>327</v>
      </c>
    </row>
    <row r="200" spans="2:22" ht="13.5" customHeight="1">
      <c r="B200" s="260" t="s">
        <v>223</v>
      </c>
      <c r="C200" s="261">
        <f t="shared" ref="C200:U200" si="116">SUM(C201:C206)</f>
        <v>5</v>
      </c>
      <c r="D200" s="283">
        <f>SUM(D201:D206)</f>
        <v>5</v>
      </c>
      <c r="E200" s="284">
        <v>0</v>
      </c>
      <c r="F200" s="396">
        <f t="shared" si="116"/>
        <v>14</v>
      </c>
      <c r="G200" s="261">
        <f t="shared" si="116"/>
        <v>77</v>
      </c>
      <c r="H200" s="283">
        <f t="shared" si="116"/>
        <v>32</v>
      </c>
      <c r="I200" s="284">
        <f t="shared" si="116"/>
        <v>45</v>
      </c>
      <c r="J200" s="261">
        <f t="shared" si="116"/>
        <v>21</v>
      </c>
      <c r="K200" s="283">
        <f t="shared" si="116"/>
        <v>2</v>
      </c>
      <c r="L200" s="283">
        <f t="shared" si="116"/>
        <v>19</v>
      </c>
      <c r="M200" s="283">
        <f t="shared" si="116"/>
        <v>4</v>
      </c>
      <c r="N200" s="283">
        <f t="shared" si="116"/>
        <v>0</v>
      </c>
      <c r="O200" s="284">
        <f t="shared" si="116"/>
        <v>4</v>
      </c>
      <c r="P200" s="261">
        <f t="shared" si="116"/>
        <v>1</v>
      </c>
      <c r="Q200" s="283">
        <f t="shared" si="116"/>
        <v>0</v>
      </c>
      <c r="R200" s="284">
        <f t="shared" si="116"/>
        <v>1</v>
      </c>
      <c r="S200" s="261">
        <f t="shared" si="116"/>
        <v>38</v>
      </c>
      <c r="T200" s="283">
        <f t="shared" si="116"/>
        <v>15</v>
      </c>
      <c r="U200" s="283">
        <f t="shared" si="116"/>
        <v>23</v>
      </c>
      <c r="V200" s="286" t="s">
        <v>327</v>
      </c>
    </row>
    <row r="201" spans="2:22" ht="13.5" hidden="1" customHeight="1">
      <c r="B201" s="260" t="s">
        <v>224</v>
      </c>
      <c r="C201" s="261">
        <f t="shared" ref="C201:C206" si="117">IF(SUM(D201:E201)=0,"-",SUM(D201:E201))</f>
        <v>1</v>
      </c>
      <c r="D201" s="283">
        <v>1</v>
      </c>
      <c r="E201" s="264"/>
      <c r="F201" s="397">
        <v>3</v>
      </c>
      <c r="G201" s="261">
        <f t="shared" ref="G201:G206" si="118">IF(SUM(H201:I201)=0,"-",SUM(H201:I201))</f>
        <v>10</v>
      </c>
      <c r="H201" s="283">
        <v>4</v>
      </c>
      <c r="I201" s="286">
        <v>6</v>
      </c>
      <c r="J201" s="261">
        <f t="shared" ref="J201:J206" si="119">IF(SUM(K201:L201)=0,"-",SUM(K201:L201))</f>
        <v>3</v>
      </c>
      <c r="K201" s="283">
        <v>1</v>
      </c>
      <c r="L201" s="283">
        <v>2</v>
      </c>
      <c r="M201" s="393">
        <f t="shared" ref="M201:M206" si="120">IF(SUM(N201:O201)=0,"-",SUM(N201:O201))</f>
        <v>1</v>
      </c>
      <c r="N201" s="283">
        <v>0</v>
      </c>
      <c r="O201" s="286">
        <v>1</v>
      </c>
      <c r="P201" s="261" t="str">
        <f t="shared" ref="P201:P206" si="121">IF(SUM(Q201:R201)=0,"-",SUM(Q201:R201))</f>
        <v>-</v>
      </c>
      <c r="Q201" s="283">
        <v>0</v>
      </c>
      <c r="R201" s="286">
        <v>0</v>
      </c>
      <c r="S201" s="261" t="str">
        <f t="shared" ref="S201:S206" si="122">IF(SUM(T201:U201)=0,"-",SUM(T201:U201))</f>
        <v>-</v>
      </c>
      <c r="T201" s="283">
        <v>0</v>
      </c>
      <c r="U201" s="283">
        <v>0</v>
      </c>
      <c r="V201" s="392" t="s">
        <v>327</v>
      </c>
    </row>
    <row r="202" spans="2:22" ht="13.5" hidden="1" customHeight="1">
      <c r="B202" s="260" t="s">
        <v>225</v>
      </c>
      <c r="C202" s="261" t="str">
        <f t="shared" si="117"/>
        <v>-</v>
      </c>
      <c r="D202" s="283"/>
      <c r="E202" s="264"/>
      <c r="F202" s="397" t="s">
        <v>327</v>
      </c>
      <c r="G202" s="261" t="str">
        <f t="shared" si="118"/>
        <v>-</v>
      </c>
      <c r="H202" s="283"/>
      <c r="I202" s="286"/>
      <c r="J202" s="261" t="str">
        <f t="shared" si="119"/>
        <v>-</v>
      </c>
      <c r="K202" s="283"/>
      <c r="L202" s="283"/>
      <c r="M202" s="283" t="str">
        <f t="shared" si="120"/>
        <v>-</v>
      </c>
      <c r="N202" s="283"/>
      <c r="O202" s="286"/>
      <c r="P202" s="261" t="str">
        <f t="shared" si="121"/>
        <v>-</v>
      </c>
      <c r="Q202" s="283"/>
      <c r="R202" s="286"/>
      <c r="S202" s="261" t="str">
        <f t="shared" si="122"/>
        <v>-</v>
      </c>
      <c r="T202" s="283"/>
      <c r="U202" s="283"/>
      <c r="V202" s="392" t="s">
        <v>327</v>
      </c>
    </row>
    <row r="203" spans="2:22" ht="13.5" hidden="1" customHeight="1">
      <c r="B203" s="260" t="s">
        <v>226</v>
      </c>
      <c r="C203" s="261">
        <f t="shared" si="117"/>
        <v>1</v>
      </c>
      <c r="D203" s="283">
        <v>1</v>
      </c>
      <c r="E203" s="264"/>
      <c r="F203" s="397">
        <v>3</v>
      </c>
      <c r="G203" s="261">
        <f t="shared" si="118"/>
        <v>8</v>
      </c>
      <c r="H203" s="283">
        <v>2</v>
      </c>
      <c r="I203" s="286">
        <v>6</v>
      </c>
      <c r="J203" s="261">
        <f t="shared" si="119"/>
        <v>2</v>
      </c>
      <c r="K203" s="283">
        <v>0</v>
      </c>
      <c r="L203" s="283">
        <v>2</v>
      </c>
      <c r="M203" s="283">
        <f t="shared" si="120"/>
        <v>1</v>
      </c>
      <c r="N203" s="283">
        <v>0</v>
      </c>
      <c r="O203" s="286">
        <v>1</v>
      </c>
      <c r="P203" s="261" t="str">
        <f t="shared" si="121"/>
        <v>-</v>
      </c>
      <c r="Q203" s="283">
        <v>0</v>
      </c>
      <c r="R203" s="286">
        <v>0</v>
      </c>
      <c r="S203" s="261">
        <f t="shared" si="122"/>
        <v>6</v>
      </c>
      <c r="T203" s="283">
        <v>2</v>
      </c>
      <c r="U203" s="283">
        <v>4</v>
      </c>
      <c r="V203" s="392" t="s">
        <v>327</v>
      </c>
    </row>
    <row r="204" spans="2:22" ht="13.5" hidden="1" customHeight="1">
      <c r="B204" s="260" t="s">
        <v>227</v>
      </c>
      <c r="C204" s="261">
        <f t="shared" si="117"/>
        <v>1</v>
      </c>
      <c r="D204" s="283">
        <v>1</v>
      </c>
      <c r="E204" s="264"/>
      <c r="F204" s="397">
        <v>2</v>
      </c>
      <c r="G204" s="261">
        <f t="shared" si="118"/>
        <v>8</v>
      </c>
      <c r="H204" s="283">
        <v>2</v>
      </c>
      <c r="I204" s="286">
        <v>6</v>
      </c>
      <c r="J204" s="261">
        <f t="shared" si="119"/>
        <v>3</v>
      </c>
      <c r="K204" s="283">
        <v>0</v>
      </c>
      <c r="L204" s="283">
        <v>3</v>
      </c>
      <c r="M204" s="283">
        <f t="shared" si="120"/>
        <v>1</v>
      </c>
      <c r="N204" s="283">
        <v>0</v>
      </c>
      <c r="O204" s="286">
        <v>1</v>
      </c>
      <c r="P204" s="261" t="str">
        <f t="shared" si="121"/>
        <v>-</v>
      </c>
      <c r="Q204" s="283">
        <v>0</v>
      </c>
      <c r="R204" s="286">
        <v>0</v>
      </c>
      <c r="S204" s="261">
        <f t="shared" si="122"/>
        <v>2</v>
      </c>
      <c r="T204" s="283">
        <v>0</v>
      </c>
      <c r="U204" s="283">
        <v>2</v>
      </c>
      <c r="V204" s="392" t="s">
        <v>327</v>
      </c>
    </row>
    <row r="205" spans="2:22" ht="13.5" hidden="1" customHeight="1">
      <c r="B205" s="260" t="s">
        <v>228</v>
      </c>
      <c r="C205" s="261">
        <f t="shared" si="117"/>
        <v>1</v>
      </c>
      <c r="D205" s="283">
        <v>1</v>
      </c>
      <c r="E205" s="264"/>
      <c r="F205" s="397">
        <v>3</v>
      </c>
      <c r="G205" s="261">
        <f t="shared" si="118"/>
        <v>16</v>
      </c>
      <c r="H205" s="283">
        <v>8</v>
      </c>
      <c r="I205" s="286">
        <v>8</v>
      </c>
      <c r="J205" s="261">
        <f t="shared" si="119"/>
        <v>4</v>
      </c>
      <c r="K205" s="283">
        <v>0</v>
      </c>
      <c r="L205" s="283">
        <v>4</v>
      </c>
      <c r="M205" s="283">
        <f t="shared" si="120"/>
        <v>1</v>
      </c>
      <c r="N205" s="283">
        <v>0</v>
      </c>
      <c r="O205" s="286">
        <v>1</v>
      </c>
      <c r="P205" s="261" t="str">
        <f t="shared" si="121"/>
        <v>-</v>
      </c>
      <c r="Q205" s="283">
        <v>0</v>
      </c>
      <c r="R205" s="286">
        <v>0</v>
      </c>
      <c r="S205" s="261">
        <f t="shared" si="122"/>
        <v>16</v>
      </c>
      <c r="T205" s="283">
        <v>8</v>
      </c>
      <c r="U205" s="283">
        <v>8</v>
      </c>
      <c r="V205" s="392" t="s">
        <v>328</v>
      </c>
    </row>
    <row r="206" spans="2:22" ht="13.5" hidden="1" customHeight="1">
      <c r="B206" s="260" t="s">
        <v>329</v>
      </c>
      <c r="C206" s="261">
        <f t="shared" si="117"/>
        <v>1</v>
      </c>
      <c r="D206" s="283">
        <v>1</v>
      </c>
      <c r="E206" s="264"/>
      <c r="F206" s="260">
        <v>3</v>
      </c>
      <c r="G206" s="261">
        <f t="shared" si="118"/>
        <v>35</v>
      </c>
      <c r="H206" s="283">
        <v>16</v>
      </c>
      <c r="I206" s="286">
        <v>19</v>
      </c>
      <c r="J206" s="261">
        <f t="shared" si="119"/>
        <v>9</v>
      </c>
      <c r="K206" s="283">
        <v>1</v>
      </c>
      <c r="L206" s="283">
        <v>8</v>
      </c>
      <c r="M206" s="283" t="str">
        <f t="shared" si="120"/>
        <v>-</v>
      </c>
      <c r="N206" s="283">
        <v>0</v>
      </c>
      <c r="O206" s="286">
        <v>0</v>
      </c>
      <c r="P206" s="261">
        <f t="shared" si="121"/>
        <v>1</v>
      </c>
      <c r="Q206" s="283">
        <v>0</v>
      </c>
      <c r="R206" s="286">
        <v>1</v>
      </c>
      <c r="S206" s="261">
        <f t="shared" si="122"/>
        <v>14</v>
      </c>
      <c r="T206" s="283">
        <v>5</v>
      </c>
      <c r="U206" s="283">
        <v>9</v>
      </c>
      <c r="V206" s="392" t="s">
        <v>330</v>
      </c>
    </row>
    <row r="207" spans="2:22" ht="13.5" customHeight="1">
      <c r="B207" s="260" t="s">
        <v>331</v>
      </c>
      <c r="C207" s="261">
        <f>SUM(C208:C211)</f>
        <v>4</v>
      </c>
      <c r="D207" s="283">
        <f>SUM(D208:D211)</f>
        <v>4</v>
      </c>
      <c r="E207" s="284">
        <v>0</v>
      </c>
      <c r="F207" s="285">
        <f t="shared" ref="F207:U207" si="123">SUM(F208:F211)</f>
        <v>11</v>
      </c>
      <c r="G207" s="261">
        <f t="shared" si="123"/>
        <v>61</v>
      </c>
      <c r="H207" s="283">
        <f t="shared" si="123"/>
        <v>31</v>
      </c>
      <c r="I207" s="284">
        <f t="shared" si="123"/>
        <v>30</v>
      </c>
      <c r="J207" s="261">
        <f t="shared" si="123"/>
        <v>9</v>
      </c>
      <c r="K207" s="283">
        <f t="shared" si="123"/>
        <v>0</v>
      </c>
      <c r="L207" s="283">
        <f t="shared" si="123"/>
        <v>9</v>
      </c>
      <c r="M207" s="283">
        <f t="shared" si="123"/>
        <v>3</v>
      </c>
      <c r="N207" s="283">
        <f t="shared" si="123"/>
        <v>0</v>
      </c>
      <c r="O207" s="284">
        <f t="shared" si="123"/>
        <v>3</v>
      </c>
      <c r="P207" s="261">
        <f t="shared" si="123"/>
        <v>0</v>
      </c>
      <c r="Q207" s="283">
        <f t="shared" si="123"/>
        <v>0</v>
      </c>
      <c r="R207" s="284">
        <f t="shared" si="123"/>
        <v>0</v>
      </c>
      <c r="S207" s="261">
        <f t="shared" si="123"/>
        <v>105</v>
      </c>
      <c r="T207" s="283">
        <f t="shared" si="123"/>
        <v>51</v>
      </c>
      <c r="U207" s="283">
        <f t="shared" si="123"/>
        <v>54</v>
      </c>
      <c r="V207" s="286" t="s">
        <v>330</v>
      </c>
    </row>
    <row r="208" spans="2:22" ht="13.5" hidden="1" customHeight="1">
      <c r="B208" s="260" t="s">
        <v>230</v>
      </c>
      <c r="C208" s="261">
        <f>IF(SUM(D208:E208)=0,"-",SUM(D208:E208))</f>
        <v>1</v>
      </c>
      <c r="D208" s="283">
        <v>1</v>
      </c>
      <c r="E208" s="264"/>
      <c r="F208" s="260">
        <v>4</v>
      </c>
      <c r="G208" s="261">
        <f>IF(SUM(H208:I208)=0,"-",SUM(H208:I208))</f>
        <v>28</v>
      </c>
      <c r="H208" s="283">
        <v>16</v>
      </c>
      <c r="I208" s="286">
        <v>12</v>
      </c>
      <c r="J208" s="261">
        <f>IF(SUM(K208:L208)=0,"-",SUM(K208:L208))</f>
        <v>1</v>
      </c>
      <c r="K208" s="283">
        <v>0</v>
      </c>
      <c r="L208" s="283">
        <v>1</v>
      </c>
      <c r="M208" s="283">
        <f>IF(SUM(N208:O208)=0,"-",SUM(N208:O208))</f>
        <v>1</v>
      </c>
      <c r="N208" s="283">
        <v>0</v>
      </c>
      <c r="O208" s="286">
        <v>1</v>
      </c>
      <c r="P208" s="261" t="str">
        <f>IF(SUM(Q208:R208)=0,"-",SUM(Q208:R208))</f>
        <v>-</v>
      </c>
      <c r="Q208" s="283">
        <v>0</v>
      </c>
      <c r="R208" s="286">
        <v>0</v>
      </c>
      <c r="S208" s="261">
        <f>IF(SUM(T208:U208)=0,"-",SUM(T208:U208))</f>
        <v>39</v>
      </c>
      <c r="T208" s="283">
        <v>19</v>
      </c>
      <c r="U208" s="283">
        <v>20</v>
      </c>
      <c r="V208" s="392" t="s">
        <v>332</v>
      </c>
    </row>
    <row r="209" spans="2:22" ht="13.5" hidden="1" customHeight="1">
      <c r="B209" s="260" t="s">
        <v>231</v>
      </c>
      <c r="C209" s="261">
        <f>IF(SUM(D209:E209)=0,"-",SUM(D209:E209))</f>
        <v>1</v>
      </c>
      <c r="D209" s="283">
        <v>1</v>
      </c>
      <c r="E209" s="264"/>
      <c r="F209" s="260">
        <v>3</v>
      </c>
      <c r="G209" s="261">
        <f>IF(SUM(H209:I209)=0,"-",SUM(H209:I209))</f>
        <v>4</v>
      </c>
      <c r="H209" s="283">
        <v>1</v>
      </c>
      <c r="I209" s="286">
        <v>3</v>
      </c>
      <c r="J209" s="261">
        <f>IF(SUM(K209:L209)=0,"-",SUM(K209:L209))</f>
        <v>1</v>
      </c>
      <c r="K209" s="283">
        <v>0</v>
      </c>
      <c r="L209" s="283">
        <v>1</v>
      </c>
      <c r="M209" s="283">
        <f>IF(SUM(N209:O209)=0,"-",SUM(N209:O209))</f>
        <v>1</v>
      </c>
      <c r="N209" s="283">
        <v>0</v>
      </c>
      <c r="O209" s="286">
        <v>1</v>
      </c>
      <c r="P209" s="261" t="str">
        <f>IF(SUM(Q209:R209)=0,"-",SUM(Q209:R209))</f>
        <v>-</v>
      </c>
      <c r="Q209" s="283">
        <v>0</v>
      </c>
      <c r="R209" s="286">
        <v>0</v>
      </c>
      <c r="S209" s="261">
        <f>IF(SUM(T209:U209)=0,"-",SUM(T209:U209))</f>
        <v>20</v>
      </c>
      <c r="T209" s="283">
        <v>10</v>
      </c>
      <c r="U209" s="283">
        <v>10</v>
      </c>
      <c r="V209" s="392" t="s">
        <v>332</v>
      </c>
    </row>
    <row r="210" spans="2:22" ht="13.5" hidden="1" customHeight="1">
      <c r="B210" s="260" t="s">
        <v>232</v>
      </c>
      <c r="C210" s="261">
        <f>IF(SUM(D210:E210)=0,"-",SUM(D210:E210))</f>
        <v>1</v>
      </c>
      <c r="D210" s="283">
        <v>1</v>
      </c>
      <c r="E210" s="264"/>
      <c r="F210" s="260">
        <v>1</v>
      </c>
      <c r="G210" s="261">
        <f>IF(SUM(H210:I210)=0,"-",SUM(H210:I210))</f>
        <v>2</v>
      </c>
      <c r="H210" s="283">
        <v>1</v>
      </c>
      <c r="I210" s="286">
        <v>1</v>
      </c>
      <c r="J210" s="261">
        <f>IF(SUM(K210:L210)=0,"-",SUM(K210:L210))</f>
        <v>1</v>
      </c>
      <c r="K210" s="283">
        <v>0</v>
      </c>
      <c r="L210" s="283">
        <v>1</v>
      </c>
      <c r="M210" s="283">
        <f>IF(SUM(N210:O210)=0,"-",SUM(N210:O210))</f>
        <v>1</v>
      </c>
      <c r="N210" s="283">
        <v>0</v>
      </c>
      <c r="O210" s="286">
        <v>1</v>
      </c>
      <c r="P210" s="261" t="str">
        <f>IF(SUM(Q210:R210)=0,"-",SUM(Q210:R210))</f>
        <v>-</v>
      </c>
      <c r="Q210" s="283">
        <v>0</v>
      </c>
      <c r="R210" s="286">
        <v>0</v>
      </c>
      <c r="S210" s="261">
        <f>IF(SUM(T210:U210)=0,"-",SUM(T210:U210))</f>
        <v>22</v>
      </c>
      <c r="T210" s="283">
        <v>15</v>
      </c>
      <c r="U210" s="283">
        <v>7</v>
      </c>
      <c r="V210" s="392" t="s">
        <v>332</v>
      </c>
    </row>
    <row r="211" spans="2:22" ht="13.5" hidden="1" customHeight="1">
      <c r="B211" s="260" t="s">
        <v>233</v>
      </c>
      <c r="C211" s="261">
        <f>IF(SUM(D211:E211)=0,"-",SUM(D211:E211))</f>
        <v>1</v>
      </c>
      <c r="D211" s="283">
        <v>1</v>
      </c>
      <c r="E211" s="264"/>
      <c r="F211" s="260">
        <v>3</v>
      </c>
      <c r="G211" s="261">
        <f>IF(SUM(H211:I211)=0,"-",SUM(H211:I211))</f>
        <v>27</v>
      </c>
      <c r="H211" s="283">
        <v>13</v>
      </c>
      <c r="I211" s="286">
        <v>14</v>
      </c>
      <c r="J211" s="261">
        <f>IF(SUM(K211:L211)=0,"-",SUM(K211:L211))</f>
        <v>6</v>
      </c>
      <c r="K211" s="283">
        <v>0</v>
      </c>
      <c r="L211" s="283">
        <v>6</v>
      </c>
      <c r="M211" s="283" t="str">
        <f>IF(SUM(N211:O211)=0,"-",SUM(N211:O211))</f>
        <v>-</v>
      </c>
      <c r="N211" s="283">
        <v>0</v>
      </c>
      <c r="O211" s="286">
        <v>0</v>
      </c>
      <c r="P211" s="261" t="str">
        <f>IF(SUM(Q211:R211)=0,"-",SUM(Q211:R211))</f>
        <v>-</v>
      </c>
      <c r="Q211" s="283">
        <v>0</v>
      </c>
      <c r="R211" s="286">
        <v>0</v>
      </c>
      <c r="S211" s="261">
        <f>IF(SUM(T211:U211)=0,"-",SUM(T211:U211))</f>
        <v>24</v>
      </c>
      <c r="T211" s="283">
        <v>7</v>
      </c>
      <c r="U211" s="283">
        <v>17</v>
      </c>
      <c r="V211" s="392" t="s">
        <v>332</v>
      </c>
    </row>
    <row r="212" spans="2:22" ht="13.5" customHeight="1">
      <c r="B212" s="265" t="s">
        <v>234</v>
      </c>
      <c r="C212" s="266" t="s">
        <v>332</v>
      </c>
      <c r="D212" s="287" t="s">
        <v>332</v>
      </c>
      <c r="E212" s="288" t="s">
        <v>332</v>
      </c>
      <c r="F212" s="289" t="s">
        <v>332</v>
      </c>
      <c r="G212" s="266" t="s">
        <v>332</v>
      </c>
      <c r="H212" s="287" t="s">
        <v>332</v>
      </c>
      <c r="I212" s="288" t="s">
        <v>332</v>
      </c>
      <c r="J212" s="289" t="s">
        <v>332</v>
      </c>
      <c r="K212" s="287" t="s">
        <v>332</v>
      </c>
      <c r="L212" s="287" t="s">
        <v>332</v>
      </c>
      <c r="M212" s="287" t="s">
        <v>332</v>
      </c>
      <c r="N212" s="287" t="s">
        <v>332</v>
      </c>
      <c r="O212" s="268" t="s">
        <v>332</v>
      </c>
      <c r="P212" s="287" t="s">
        <v>332</v>
      </c>
      <c r="Q212" s="287" t="s">
        <v>332</v>
      </c>
      <c r="R212" s="269" t="s">
        <v>332</v>
      </c>
      <c r="S212" s="289" t="s">
        <v>332</v>
      </c>
      <c r="T212" s="287" t="s">
        <v>332</v>
      </c>
      <c r="U212" s="287" t="s">
        <v>332</v>
      </c>
      <c r="V212" s="292" t="s">
        <v>332</v>
      </c>
    </row>
    <row r="213" spans="2:22" ht="13.5" hidden="1" customHeight="1">
      <c r="B213" s="402" t="s">
        <v>241</v>
      </c>
      <c r="C213" s="403" t="str">
        <f>IF(SUM(D213:E213)=0,"-",SUM(D213:E213))</f>
        <v>-</v>
      </c>
      <c r="D213" s="404" t="s">
        <v>332</v>
      </c>
      <c r="E213" s="405"/>
      <c r="F213" s="402" t="s">
        <v>332</v>
      </c>
      <c r="G213" s="403" t="str">
        <f>IF(SUM(H213:I213)=0,"-",SUM(H213:I213))</f>
        <v>-</v>
      </c>
      <c r="H213" s="404" t="s">
        <v>332</v>
      </c>
      <c r="I213" s="405" t="s">
        <v>332</v>
      </c>
      <c r="J213" s="403" t="str">
        <f>IF(SUM(K213:L213)=0,"-",SUM(K213:L213))</f>
        <v>-</v>
      </c>
      <c r="K213" s="404" t="s">
        <v>332</v>
      </c>
      <c r="L213" s="404" t="s">
        <v>332</v>
      </c>
      <c r="M213" s="404" t="str">
        <f>IF(SUM(N213:O213)=0,"-",SUM(N213:O213))</f>
        <v>-</v>
      </c>
      <c r="N213" s="404" t="s">
        <v>332</v>
      </c>
      <c r="O213" s="405" t="s">
        <v>332</v>
      </c>
      <c r="P213" s="403" t="str">
        <f>IF(SUM(Q213:R213)=0,"-",SUM(Q213:R213))</f>
        <v>-</v>
      </c>
      <c r="Q213" s="404" t="s">
        <v>332</v>
      </c>
      <c r="R213" s="405" t="s">
        <v>332</v>
      </c>
      <c r="S213" s="403" t="str">
        <f>IF(SUM(T213:U213)=0,"-",SUM(T213:U213))</f>
        <v>-</v>
      </c>
      <c r="T213" s="404" t="s">
        <v>332</v>
      </c>
      <c r="U213" s="404" t="str">
        <f>IF(SUM(V213:W213)=0,"-",SUM(V213:W213))</f>
        <v>-</v>
      </c>
      <c r="V213" s="405" t="s">
        <v>332</v>
      </c>
    </row>
    <row r="214" spans="2:22" ht="13.5" hidden="1" customHeight="1">
      <c r="B214" s="260" t="s">
        <v>242</v>
      </c>
      <c r="C214" s="285" t="str">
        <f>IF(SUM(D214:E214)=0,"-",SUM(D214:E214))</f>
        <v>-</v>
      </c>
      <c r="D214" s="283" t="s">
        <v>332</v>
      </c>
      <c r="E214" s="263"/>
      <c r="F214" s="260" t="s">
        <v>332</v>
      </c>
      <c r="G214" s="285" t="str">
        <f>IF(SUM(H214:I214)=0,"-",SUM(H214:I214))</f>
        <v>-</v>
      </c>
      <c r="H214" s="283" t="s">
        <v>332</v>
      </c>
      <c r="I214" s="263" t="s">
        <v>332</v>
      </c>
      <c r="J214" s="285" t="str">
        <f>IF(SUM(K214:L214)=0,"-",SUM(K214:L214))</f>
        <v>-</v>
      </c>
      <c r="K214" s="283" t="s">
        <v>332</v>
      </c>
      <c r="L214" s="283" t="s">
        <v>332</v>
      </c>
      <c r="M214" s="283" t="str">
        <f>IF(SUM(N214:O214)=0,"-",SUM(N214:O214))</f>
        <v>-</v>
      </c>
      <c r="N214" s="283" t="s">
        <v>332</v>
      </c>
      <c r="O214" s="263" t="s">
        <v>332</v>
      </c>
      <c r="P214" s="285" t="str">
        <f>IF(SUM(Q214:R214)=0,"-",SUM(Q214:R214))</f>
        <v>-</v>
      </c>
      <c r="Q214" s="283" t="s">
        <v>332</v>
      </c>
      <c r="R214" s="263" t="s">
        <v>332</v>
      </c>
      <c r="S214" s="285" t="str">
        <f>IF(SUM(T214:U214)=0,"-",SUM(T214:U214))</f>
        <v>-</v>
      </c>
      <c r="T214" s="283" t="s">
        <v>332</v>
      </c>
      <c r="U214" s="283" t="str">
        <f>IF(SUM(V214:W214)=0,"-",SUM(V214:W214))</f>
        <v>-</v>
      </c>
      <c r="V214" s="263" t="s">
        <v>332</v>
      </c>
    </row>
    <row r="215" spans="2:22" ht="13.5" hidden="1" customHeight="1">
      <c r="B215" s="265" t="s">
        <v>243</v>
      </c>
      <c r="C215" s="289" t="str">
        <f>IF(SUM(D215:E215)=0,"-",SUM(D215:E215))</f>
        <v>-</v>
      </c>
      <c r="D215" s="287" t="s">
        <v>332</v>
      </c>
      <c r="E215" s="268"/>
      <c r="F215" s="265" t="s">
        <v>332</v>
      </c>
      <c r="G215" s="289" t="str">
        <f>IF(SUM(H215:I215)=0,"-",SUM(H215:I215))</f>
        <v>-</v>
      </c>
      <c r="H215" s="287" t="s">
        <v>332</v>
      </c>
      <c r="I215" s="268" t="s">
        <v>332</v>
      </c>
      <c r="J215" s="289" t="str">
        <f>IF(SUM(K215:L215)=0,"-",SUM(K215:L215))</f>
        <v>-</v>
      </c>
      <c r="K215" s="287" t="s">
        <v>332</v>
      </c>
      <c r="L215" s="287" t="s">
        <v>332</v>
      </c>
      <c r="M215" s="287" t="str">
        <f>IF(SUM(N215:O215)=0,"-",SUM(N215:O215))</f>
        <v>-</v>
      </c>
      <c r="N215" s="287" t="s">
        <v>332</v>
      </c>
      <c r="O215" s="268" t="s">
        <v>332</v>
      </c>
      <c r="P215" s="289" t="str">
        <f>IF(SUM(Q215:R215)=0,"-",SUM(Q215:R215))</f>
        <v>-</v>
      </c>
      <c r="Q215" s="287" t="s">
        <v>332</v>
      </c>
      <c r="R215" s="268" t="s">
        <v>332</v>
      </c>
      <c r="S215" s="289" t="str">
        <f>IF(SUM(T215:U215)=0,"-",SUM(T215:U215))</f>
        <v>-</v>
      </c>
      <c r="T215" s="287" t="s">
        <v>332</v>
      </c>
      <c r="U215" s="287" t="str">
        <f>IF(SUM(V215:W215)=0,"-",SUM(V215:W215))</f>
        <v>-</v>
      </c>
      <c r="V215" s="268" t="s">
        <v>332</v>
      </c>
    </row>
    <row r="216" spans="2:22" ht="13.5" customHeight="1">
      <c r="V216" s="161" t="s">
        <v>101</v>
      </c>
    </row>
    <row r="217" spans="2:22" ht="13.5" customHeight="1">
      <c r="V217" s="161" t="s">
        <v>102</v>
      </c>
    </row>
  </sheetData>
  <mergeCells count="14">
    <mergeCell ref="C97:E97"/>
    <mergeCell ref="V3:V4"/>
    <mergeCell ref="C4:C5"/>
    <mergeCell ref="D4:D5"/>
    <mergeCell ref="E4:E5"/>
    <mergeCell ref="J4:L4"/>
    <mergeCell ref="M4:O4"/>
    <mergeCell ref="P4:R4"/>
    <mergeCell ref="C3:E3"/>
    <mergeCell ref="F3:F5"/>
    <mergeCell ref="G3:I3"/>
    <mergeCell ref="J3:O3"/>
    <mergeCell ref="P3:R3"/>
    <mergeCell ref="S3:U4"/>
  </mergeCells>
  <phoneticPr fontId="1"/>
  <pageMargins left="0.59055118110236227" right="0.59055118110236227" top="0.78740157480314965" bottom="0.39370078740157483" header="0.39370078740157483" footer="0.39370078740157483"/>
  <pageSetup paperSize="9" orientation="portrait" r:id="rId1"/>
  <headerFooter alignWithMargins="0">
    <oddHeader>&amp;R&amp;"ＭＳ Ｐゴシック,標準"&amp;11 10.教      育</oddHeader>
    <oddFooter>&amp;C&amp;"ＭＳ Ｐゴシック,標準"&amp;11-57-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zoomScaleNormal="100" workbookViewId="0">
      <selection activeCell="D12" sqref="D12"/>
    </sheetView>
  </sheetViews>
  <sheetFormatPr defaultRowHeight="11.25"/>
  <cols>
    <col min="1" max="1" width="3.625" style="3" customWidth="1"/>
    <col min="2" max="2" width="24.625" style="3" customWidth="1"/>
    <col min="3" max="3" width="9.5" style="3" customWidth="1"/>
    <col min="4" max="4" width="15.625" style="3" customWidth="1"/>
    <col min="5" max="5" width="7.625" style="3" customWidth="1"/>
    <col min="6" max="6" width="12.625" style="325" customWidth="1"/>
    <col min="7" max="7" width="10.625" style="325" customWidth="1"/>
    <col min="8" max="256" width="9" style="3"/>
    <col min="257" max="257" width="3.625" style="3" customWidth="1"/>
    <col min="258" max="258" width="24.625" style="3" customWidth="1"/>
    <col min="259" max="259" width="9.5" style="3" customWidth="1"/>
    <col min="260" max="260" width="15.625" style="3" customWidth="1"/>
    <col min="261" max="261" width="7.625" style="3" customWidth="1"/>
    <col min="262" max="262" width="12.625" style="3" customWidth="1"/>
    <col min="263" max="263" width="10.625" style="3" customWidth="1"/>
    <col min="264" max="512" width="9" style="3"/>
    <col min="513" max="513" width="3.625" style="3" customWidth="1"/>
    <col min="514" max="514" width="24.625" style="3" customWidth="1"/>
    <col min="515" max="515" width="9.5" style="3" customWidth="1"/>
    <col min="516" max="516" width="15.625" style="3" customWidth="1"/>
    <col min="517" max="517" width="7.625" style="3" customWidth="1"/>
    <col min="518" max="518" width="12.625" style="3" customWidth="1"/>
    <col min="519" max="519" width="10.625" style="3" customWidth="1"/>
    <col min="520" max="768" width="9" style="3"/>
    <col min="769" max="769" width="3.625" style="3" customWidth="1"/>
    <col min="770" max="770" width="24.625" style="3" customWidth="1"/>
    <col min="771" max="771" width="9.5" style="3" customWidth="1"/>
    <col min="772" max="772" width="15.625" style="3" customWidth="1"/>
    <col min="773" max="773" width="7.625" style="3" customWidth="1"/>
    <col min="774" max="774" width="12.625" style="3" customWidth="1"/>
    <col min="775" max="775" width="10.625" style="3" customWidth="1"/>
    <col min="776" max="1024" width="9" style="3"/>
    <col min="1025" max="1025" width="3.625" style="3" customWidth="1"/>
    <col min="1026" max="1026" width="24.625" style="3" customWidth="1"/>
    <col min="1027" max="1027" width="9.5" style="3" customWidth="1"/>
    <col min="1028" max="1028" width="15.625" style="3" customWidth="1"/>
    <col min="1029" max="1029" width="7.625" style="3" customWidth="1"/>
    <col min="1030" max="1030" width="12.625" style="3" customWidth="1"/>
    <col min="1031" max="1031" width="10.625" style="3" customWidth="1"/>
    <col min="1032" max="1280" width="9" style="3"/>
    <col min="1281" max="1281" width="3.625" style="3" customWidth="1"/>
    <col min="1282" max="1282" width="24.625" style="3" customWidth="1"/>
    <col min="1283" max="1283" width="9.5" style="3" customWidth="1"/>
    <col min="1284" max="1284" width="15.625" style="3" customWidth="1"/>
    <col min="1285" max="1285" width="7.625" style="3" customWidth="1"/>
    <col min="1286" max="1286" width="12.625" style="3" customWidth="1"/>
    <col min="1287" max="1287" width="10.625" style="3" customWidth="1"/>
    <col min="1288" max="1536" width="9" style="3"/>
    <col min="1537" max="1537" width="3.625" style="3" customWidth="1"/>
    <col min="1538" max="1538" width="24.625" style="3" customWidth="1"/>
    <col min="1539" max="1539" width="9.5" style="3" customWidth="1"/>
    <col min="1540" max="1540" width="15.625" style="3" customWidth="1"/>
    <col min="1541" max="1541" width="7.625" style="3" customWidth="1"/>
    <col min="1542" max="1542" width="12.625" style="3" customWidth="1"/>
    <col min="1543" max="1543" width="10.625" style="3" customWidth="1"/>
    <col min="1544" max="1792" width="9" style="3"/>
    <col min="1793" max="1793" width="3.625" style="3" customWidth="1"/>
    <col min="1794" max="1794" width="24.625" style="3" customWidth="1"/>
    <col min="1795" max="1795" width="9.5" style="3" customWidth="1"/>
    <col min="1796" max="1796" width="15.625" style="3" customWidth="1"/>
    <col min="1797" max="1797" width="7.625" style="3" customWidth="1"/>
    <col min="1798" max="1798" width="12.625" style="3" customWidth="1"/>
    <col min="1799" max="1799" width="10.625" style="3" customWidth="1"/>
    <col min="1800" max="2048" width="9" style="3"/>
    <col min="2049" max="2049" width="3.625" style="3" customWidth="1"/>
    <col min="2050" max="2050" width="24.625" style="3" customWidth="1"/>
    <col min="2051" max="2051" width="9.5" style="3" customWidth="1"/>
    <col min="2052" max="2052" width="15.625" style="3" customWidth="1"/>
    <col min="2053" max="2053" width="7.625" style="3" customWidth="1"/>
    <col min="2054" max="2054" width="12.625" style="3" customWidth="1"/>
    <col min="2055" max="2055" width="10.625" style="3" customWidth="1"/>
    <col min="2056" max="2304" width="9" style="3"/>
    <col min="2305" max="2305" width="3.625" style="3" customWidth="1"/>
    <col min="2306" max="2306" width="24.625" style="3" customWidth="1"/>
    <col min="2307" max="2307" width="9.5" style="3" customWidth="1"/>
    <col min="2308" max="2308" width="15.625" style="3" customWidth="1"/>
    <col min="2309" max="2309" width="7.625" style="3" customWidth="1"/>
    <col min="2310" max="2310" width="12.625" style="3" customWidth="1"/>
    <col min="2311" max="2311" width="10.625" style="3" customWidth="1"/>
    <col min="2312" max="2560" width="9" style="3"/>
    <col min="2561" max="2561" width="3.625" style="3" customWidth="1"/>
    <col min="2562" max="2562" width="24.625" style="3" customWidth="1"/>
    <col min="2563" max="2563" width="9.5" style="3" customWidth="1"/>
    <col min="2564" max="2564" width="15.625" style="3" customWidth="1"/>
    <col min="2565" max="2565" width="7.625" style="3" customWidth="1"/>
    <col min="2566" max="2566" width="12.625" style="3" customWidth="1"/>
    <col min="2567" max="2567" width="10.625" style="3" customWidth="1"/>
    <col min="2568" max="2816" width="9" style="3"/>
    <col min="2817" max="2817" width="3.625" style="3" customWidth="1"/>
    <col min="2818" max="2818" width="24.625" style="3" customWidth="1"/>
    <col min="2819" max="2819" width="9.5" style="3" customWidth="1"/>
    <col min="2820" max="2820" width="15.625" style="3" customWidth="1"/>
    <col min="2821" max="2821" width="7.625" style="3" customWidth="1"/>
    <col min="2822" max="2822" width="12.625" style="3" customWidth="1"/>
    <col min="2823" max="2823" width="10.625" style="3" customWidth="1"/>
    <col min="2824" max="3072" width="9" style="3"/>
    <col min="3073" max="3073" width="3.625" style="3" customWidth="1"/>
    <col min="3074" max="3074" width="24.625" style="3" customWidth="1"/>
    <col min="3075" max="3075" width="9.5" style="3" customWidth="1"/>
    <col min="3076" max="3076" width="15.625" style="3" customWidth="1"/>
    <col min="3077" max="3077" width="7.625" style="3" customWidth="1"/>
    <col min="3078" max="3078" width="12.625" style="3" customWidth="1"/>
    <col min="3079" max="3079" width="10.625" style="3" customWidth="1"/>
    <col min="3080" max="3328" width="9" style="3"/>
    <col min="3329" max="3329" width="3.625" style="3" customWidth="1"/>
    <col min="3330" max="3330" width="24.625" style="3" customWidth="1"/>
    <col min="3331" max="3331" width="9.5" style="3" customWidth="1"/>
    <col min="3332" max="3332" width="15.625" style="3" customWidth="1"/>
    <col min="3333" max="3333" width="7.625" style="3" customWidth="1"/>
    <col min="3334" max="3334" width="12.625" style="3" customWidth="1"/>
    <col min="3335" max="3335" width="10.625" style="3" customWidth="1"/>
    <col min="3336" max="3584" width="9" style="3"/>
    <col min="3585" max="3585" width="3.625" style="3" customWidth="1"/>
    <col min="3586" max="3586" width="24.625" style="3" customWidth="1"/>
    <col min="3587" max="3587" width="9.5" style="3" customWidth="1"/>
    <col min="3588" max="3588" width="15.625" style="3" customWidth="1"/>
    <col min="3589" max="3589" width="7.625" style="3" customWidth="1"/>
    <col min="3590" max="3590" width="12.625" style="3" customWidth="1"/>
    <col min="3591" max="3591" width="10.625" style="3" customWidth="1"/>
    <col min="3592" max="3840" width="9" style="3"/>
    <col min="3841" max="3841" width="3.625" style="3" customWidth="1"/>
    <col min="3842" max="3842" width="24.625" style="3" customWidth="1"/>
    <col min="3843" max="3843" width="9.5" style="3" customWidth="1"/>
    <col min="3844" max="3844" width="15.625" style="3" customWidth="1"/>
    <col min="3845" max="3845" width="7.625" style="3" customWidth="1"/>
    <col min="3846" max="3846" width="12.625" style="3" customWidth="1"/>
    <col min="3847" max="3847" width="10.625" style="3" customWidth="1"/>
    <col min="3848" max="4096" width="9" style="3"/>
    <col min="4097" max="4097" width="3.625" style="3" customWidth="1"/>
    <col min="4098" max="4098" width="24.625" style="3" customWidth="1"/>
    <col min="4099" max="4099" width="9.5" style="3" customWidth="1"/>
    <col min="4100" max="4100" width="15.625" style="3" customWidth="1"/>
    <col min="4101" max="4101" width="7.625" style="3" customWidth="1"/>
    <col min="4102" max="4102" width="12.625" style="3" customWidth="1"/>
    <col min="4103" max="4103" width="10.625" style="3" customWidth="1"/>
    <col min="4104" max="4352" width="9" style="3"/>
    <col min="4353" max="4353" width="3.625" style="3" customWidth="1"/>
    <col min="4354" max="4354" width="24.625" style="3" customWidth="1"/>
    <col min="4355" max="4355" width="9.5" style="3" customWidth="1"/>
    <col min="4356" max="4356" width="15.625" style="3" customWidth="1"/>
    <col min="4357" max="4357" width="7.625" style="3" customWidth="1"/>
    <col min="4358" max="4358" width="12.625" style="3" customWidth="1"/>
    <col min="4359" max="4359" width="10.625" style="3" customWidth="1"/>
    <col min="4360" max="4608" width="9" style="3"/>
    <col min="4609" max="4609" width="3.625" style="3" customWidth="1"/>
    <col min="4610" max="4610" width="24.625" style="3" customWidth="1"/>
    <col min="4611" max="4611" width="9.5" style="3" customWidth="1"/>
    <col min="4612" max="4612" width="15.625" style="3" customWidth="1"/>
    <col min="4613" max="4613" width="7.625" style="3" customWidth="1"/>
    <col min="4614" max="4614" width="12.625" style="3" customWidth="1"/>
    <col min="4615" max="4615" width="10.625" style="3" customWidth="1"/>
    <col min="4616" max="4864" width="9" style="3"/>
    <col min="4865" max="4865" width="3.625" style="3" customWidth="1"/>
    <col min="4866" max="4866" width="24.625" style="3" customWidth="1"/>
    <col min="4867" max="4867" width="9.5" style="3" customWidth="1"/>
    <col min="4868" max="4868" width="15.625" style="3" customWidth="1"/>
    <col min="4869" max="4869" width="7.625" style="3" customWidth="1"/>
    <col min="4870" max="4870" width="12.625" style="3" customWidth="1"/>
    <col min="4871" max="4871" width="10.625" style="3" customWidth="1"/>
    <col min="4872" max="5120" width="9" style="3"/>
    <col min="5121" max="5121" width="3.625" style="3" customWidth="1"/>
    <col min="5122" max="5122" width="24.625" style="3" customWidth="1"/>
    <col min="5123" max="5123" width="9.5" style="3" customWidth="1"/>
    <col min="5124" max="5124" width="15.625" style="3" customWidth="1"/>
    <col min="5125" max="5125" width="7.625" style="3" customWidth="1"/>
    <col min="5126" max="5126" width="12.625" style="3" customWidth="1"/>
    <col min="5127" max="5127" width="10.625" style="3" customWidth="1"/>
    <col min="5128" max="5376" width="9" style="3"/>
    <col min="5377" max="5377" width="3.625" style="3" customWidth="1"/>
    <col min="5378" max="5378" width="24.625" style="3" customWidth="1"/>
    <col min="5379" max="5379" width="9.5" style="3" customWidth="1"/>
    <col min="5380" max="5380" width="15.625" style="3" customWidth="1"/>
    <col min="5381" max="5381" width="7.625" style="3" customWidth="1"/>
    <col min="5382" max="5382" width="12.625" style="3" customWidth="1"/>
    <col min="5383" max="5383" width="10.625" style="3" customWidth="1"/>
    <col min="5384" max="5632" width="9" style="3"/>
    <col min="5633" max="5633" width="3.625" style="3" customWidth="1"/>
    <col min="5634" max="5634" width="24.625" style="3" customWidth="1"/>
    <col min="5635" max="5635" width="9.5" style="3" customWidth="1"/>
    <col min="5636" max="5636" width="15.625" style="3" customWidth="1"/>
    <col min="5637" max="5637" width="7.625" style="3" customWidth="1"/>
    <col min="5638" max="5638" width="12.625" style="3" customWidth="1"/>
    <col min="5639" max="5639" width="10.625" style="3" customWidth="1"/>
    <col min="5640" max="5888" width="9" style="3"/>
    <col min="5889" max="5889" width="3.625" style="3" customWidth="1"/>
    <col min="5890" max="5890" width="24.625" style="3" customWidth="1"/>
    <col min="5891" max="5891" width="9.5" style="3" customWidth="1"/>
    <col min="5892" max="5892" width="15.625" style="3" customWidth="1"/>
    <col min="5893" max="5893" width="7.625" style="3" customWidth="1"/>
    <col min="5894" max="5894" width="12.625" style="3" customWidth="1"/>
    <col min="5895" max="5895" width="10.625" style="3" customWidth="1"/>
    <col min="5896" max="6144" width="9" style="3"/>
    <col min="6145" max="6145" width="3.625" style="3" customWidth="1"/>
    <col min="6146" max="6146" width="24.625" style="3" customWidth="1"/>
    <col min="6147" max="6147" width="9.5" style="3" customWidth="1"/>
    <col min="6148" max="6148" width="15.625" style="3" customWidth="1"/>
    <col min="6149" max="6149" width="7.625" style="3" customWidth="1"/>
    <col min="6150" max="6150" width="12.625" style="3" customWidth="1"/>
    <col min="6151" max="6151" width="10.625" style="3" customWidth="1"/>
    <col min="6152" max="6400" width="9" style="3"/>
    <col min="6401" max="6401" width="3.625" style="3" customWidth="1"/>
    <col min="6402" max="6402" width="24.625" style="3" customWidth="1"/>
    <col min="6403" max="6403" width="9.5" style="3" customWidth="1"/>
    <col min="6404" max="6404" width="15.625" style="3" customWidth="1"/>
    <col min="6405" max="6405" width="7.625" style="3" customWidth="1"/>
    <col min="6406" max="6406" width="12.625" style="3" customWidth="1"/>
    <col min="6407" max="6407" width="10.625" style="3" customWidth="1"/>
    <col min="6408" max="6656" width="9" style="3"/>
    <col min="6657" max="6657" width="3.625" style="3" customWidth="1"/>
    <col min="6658" max="6658" width="24.625" style="3" customWidth="1"/>
    <col min="6659" max="6659" width="9.5" style="3" customWidth="1"/>
    <col min="6660" max="6660" width="15.625" style="3" customWidth="1"/>
    <col min="6661" max="6661" width="7.625" style="3" customWidth="1"/>
    <col min="6662" max="6662" width="12.625" style="3" customWidth="1"/>
    <col min="6663" max="6663" width="10.625" style="3" customWidth="1"/>
    <col min="6664" max="6912" width="9" style="3"/>
    <col min="6913" max="6913" width="3.625" style="3" customWidth="1"/>
    <col min="6914" max="6914" width="24.625" style="3" customWidth="1"/>
    <col min="6915" max="6915" width="9.5" style="3" customWidth="1"/>
    <col min="6916" max="6916" width="15.625" style="3" customWidth="1"/>
    <col min="6917" max="6917" width="7.625" style="3" customWidth="1"/>
    <col min="6918" max="6918" width="12.625" style="3" customWidth="1"/>
    <col min="6919" max="6919" width="10.625" style="3" customWidth="1"/>
    <col min="6920" max="7168" width="9" style="3"/>
    <col min="7169" max="7169" width="3.625" style="3" customWidth="1"/>
    <col min="7170" max="7170" width="24.625" style="3" customWidth="1"/>
    <col min="7171" max="7171" width="9.5" style="3" customWidth="1"/>
    <col min="7172" max="7172" width="15.625" style="3" customWidth="1"/>
    <col min="7173" max="7173" width="7.625" style="3" customWidth="1"/>
    <col min="7174" max="7174" width="12.625" style="3" customWidth="1"/>
    <col min="7175" max="7175" width="10.625" style="3" customWidth="1"/>
    <col min="7176" max="7424" width="9" style="3"/>
    <col min="7425" max="7425" width="3.625" style="3" customWidth="1"/>
    <col min="7426" max="7426" width="24.625" style="3" customWidth="1"/>
    <col min="7427" max="7427" width="9.5" style="3" customWidth="1"/>
    <col min="7428" max="7428" width="15.625" style="3" customWidth="1"/>
    <col min="7429" max="7429" width="7.625" style="3" customWidth="1"/>
    <col min="7430" max="7430" width="12.625" style="3" customWidth="1"/>
    <col min="7431" max="7431" width="10.625" style="3" customWidth="1"/>
    <col min="7432" max="7680" width="9" style="3"/>
    <col min="7681" max="7681" width="3.625" style="3" customWidth="1"/>
    <col min="7682" max="7682" width="24.625" style="3" customWidth="1"/>
    <col min="7683" max="7683" width="9.5" style="3" customWidth="1"/>
    <col min="7684" max="7684" width="15.625" style="3" customWidth="1"/>
    <col min="7685" max="7685" width="7.625" style="3" customWidth="1"/>
    <col min="7686" max="7686" width="12.625" style="3" customWidth="1"/>
    <col min="7687" max="7687" width="10.625" style="3" customWidth="1"/>
    <col min="7688" max="7936" width="9" style="3"/>
    <col min="7937" max="7937" width="3.625" style="3" customWidth="1"/>
    <col min="7938" max="7938" width="24.625" style="3" customWidth="1"/>
    <col min="7939" max="7939" width="9.5" style="3" customWidth="1"/>
    <col min="7940" max="7940" width="15.625" style="3" customWidth="1"/>
    <col min="7941" max="7941" width="7.625" style="3" customWidth="1"/>
    <col min="7942" max="7942" width="12.625" style="3" customWidth="1"/>
    <col min="7943" max="7943" width="10.625" style="3" customWidth="1"/>
    <col min="7944" max="8192" width="9" style="3"/>
    <col min="8193" max="8193" width="3.625" style="3" customWidth="1"/>
    <col min="8194" max="8194" width="24.625" style="3" customWidth="1"/>
    <col min="8195" max="8195" width="9.5" style="3" customWidth="1"/>
    <col min="8196" max="8196" width="15.625" style="3" customWidth="1"/>
    <col min="8197" max="8197" width="7.625" style="3" customWidth="1"/>
    <col min="8198" max="8198" width="12.625" style="3" customWidth="1"/>
    <col min="8199" max="8199" width="10.625" style="3" customWidth="1"/>
    <col min="8200" max="8448" width="9" style="3"/>
    <col min="8449" max="8449" width="3.625" style="3" customWidth="1"/>
    <col min="8450" max="8450" width="24.625" style="3" customWidth="1"/>
    <col min="8451" max="8451" width="9.5" style="3" customWidth="1"/>
    <col min="8452" max="8452" width="15.625" style="3" customWidth="1"/>
    <col min="8453" max="8453" width="7.625" style="3" customWidth="1"/>
    <col min="8454" max="8454" width="12.625" style="3" customWidth="1"/>
    <col min="8455" max="8455" width="10.625" style="3" customWidth="1"/>
    <col min="8456" max="8704" width="9" style="3"/>
    <col min="8705" max="8705" width="3.625" style="3" customWidth="1"/>
    <col min="8706" max="8706" width="24.625" style="3" customWidth="1"/>
    <col min="8707" max="8707" width="9.5" style="3" customWidth="1"/>
    <col min="8708" max="8708" width="15.625" style="3" customWidth="1"/>
    <col min="8709" max="8709" width="7.625" style="3" customWidth="1"/>
    <col min="8710" max="8710" width="12.625" style="3" customWidth="1"/>
    <col min="8711" max="8711" width="10.625" style="3" customWidth="1"/>
    <col min="8712" max="8960" width="9" style="3"/>
    <col min="8961" max="8961" width="3.625" style="3" customWidth="1"/>
    <col min="8962" max="8962" width="24.625" style="3" customWidth="1"/>
    <col min="8963" max="8963" width="9.5" style="3" customWidth="1"/>
    <col min="8964" max="8964" width="15.625" style="3" customWidth="1"/>
    <col min="8965" max="8965" width="7.625" style="3" customWidth="1"/>
    <col min="8966" max="8966" width="12.625" style="3" customWidth="1"/>
    <col min="8967" max="8967" width="10.625" style="3" customWidth="1"/>
    <col min="8968" max="9216" width="9" style="3"/>
    <col min="9217" max="9217" width="3.625" style="3" customWidth="1"/>
    <col min="9218" max="9218" width="24.625" style="3" customWidth="1"/>
    <col min="9219" max="9219" width="9.5" style="3" customWidth="1"/>
    <col min="9220" max="9220" width="15.625" style="3" customWidth="1"/>
    <col min="9221" max="9221" width="7.625" style="3" customWidth="1"/>
    <col min="9222" max="9222" width="12.625" style="3" customWidth="1"/>
    <col min="9223" max="9223" width="10.625" style="3" customWidth="1"/>
    <col min="9224" max="9472" width="9" style="3"/>
    <col min="9473" max="9473" width="3.625" style="3" customWidth="1"/>
    <col min="9474" max="9474" width="24.625" style="3" customWidth="1"/>
    <col min="9475" max="9475" width="9.5" style="3" customWidth="1"/>
    <col min="9476" max="9476" width="15.625" style="3" customWidth="1"/>
    <col min="9477" max="9477" width="7.625" style="3" customWidth="1"/>
    <col min="9478" max="9478" width="12.625" style="3" customWidth="1"/>
    <col min="9479" max="9479" width="10.625" style="3" customWidth="1"/>
    <col min="9480" max="9728" width="9" style="3"/>
    <col min="9729" max="9729" width="3.625" style="3" customWidth="1"/>
    <col min="9730" max="9730" width="24.625" style="3" customWidth="1"/>
    <col min="9731" max="9731" width="9.5" style="3" customWidth="1"/>
    <col min="9732" max="9732" width="15.625" style="3" customWidth="1"/>
    <col min="9733" max="9733" width="7.625" style="3" customWidth="1"/>
    <col min="9734" max="9734" width="12.625" style="3" customWidth="1"/>
    <col min="9735" max="9735" width="10.625" style="3" customWidth="1"/>
    <col min="9736" max="9984" width="9" style="3"/>
    <col min="9985" max="9985" width="3.625" style="3" customWidth="1"/>
    <col min="9986" max="9986" width="24.625" style="3" customWidth="1"/>
    <col min="9987" max="9987" width="9.5" style="3" customWidth="1"/>
    <col min="9988" max="9988" width="15.625" style="3" customWidth="1"/>
    <col min="9989" max="9989" width="7.625" style="3" customWidth="1"/>
    <col min="9990" max="9990" width="12.625" style="3" customWidth="1"/>
    <col min="9991" max="9991" width="10.625" style="3" customWidth="1"/>
    <col min="9992" max="10240" width="9" style="3"/>
    <col min="10241" max="10241" width="3.625" style="3" customWidth="1"/>
    <col min="10242" max="10242" width="24.625" style="3" customWidth="1"/>
    <col min="10243" max="10243" width="9.5" style="3" customWidth="1"/>
    <col min="10244" max="10244" width="15.625" style="3" customWidth="1"/>
    <col min="10245" max="10245" width="7.625" style="3" customWidth="1"/>
    <col min="10246" max="10246" width="12.625" style="3" customWidth="1"/>
    <col min="10247" max="10247" width="10.625" style="3" customWidth="1"/>
    <col min="10248" max="10496" width="9" style="3"/>
    <col min="10497" max="10497" width="3.625" style="3" customWidth="1"/>
    <col min="10498" max="10498" width="24.625" style="3" customWidth="1"/>
    <col min="10499" max="10499" width="9.5" style="3" customWidth="1"/>
    <col min="10500" max="10500" width="15.625" style="3" customWidth="1"/>
    <col min="10501" max="10501" width="7.625" style="3" customWidth="1"/>
    <col min="10502" max="10502" width="12.625" style="3" customWidth="1"/>
    <col min="10503" max="10503" width="10.625" style="3" customWidth="1"/>
    <col min="10504" max="10752" width="9" style="3"/>
    <col min="10753" max="10753" width="3.625" style="3" customWidth="1"/>
    <col min="10754" max="10754" width="24.625" style="3" customWidth="1"/>
    <col min="10755" max="10755" width="9.5" style="3" customWidth="1"/>
    <col min="10756" max="10756" width="15.625" style="3" customWidth="1"/>
    <col min="10757" max="10757" width="7.625" style="3" customWidth="1"/>
    <col min="10758" max="10758" width="12.625" style="3" customWidth="1"/>
    <col min="10759" max="10759" width="10.625" style="3" customWidth="1"/>
    <col min="10760" max="11008" width="9" style="3"/>
    <col min="11009" max="11009" width="3.625" style="3" customWidth="1"/>
    <col min="11010" max="11010" width="24.625" style="3" customWidth="1"/>
    <col min="11011" max="11011" width="9.5" style="3" customWidth="1"/>
    <col min="11012" max="11012" width="15.625" style="3" customWidth="1"/>
    <col min="11013" max="11013" width="7.625" style="3" customWidth="1"/>
    <col min="11014" max="11014" width="12.625" style="3" customWidth="1"/>
    <col min="11015" max="11015" width="10.625" style="3" customWidth="1"/>
    <col min="11016" max="11264" width="9" style="3"/>
    <col min="11265" max="11265" width="3.625" style="3" customWidth="1"/>
    <col min="11266" max="11266" width="24.625" style="3" customWidth="1"/>
    <col min="11267" max="11267" width="9.5" style="3" customWidth="1"/>
    <col min="11268" max="11268" width="15.625" style="3" customWidth="1"/>
    <col min="11269" max="11269" width="7.625" style="3" customWidth="1"/>
    <col min="11270" max="11270" width="12.625" style="3" customWidth="1"/>
    <col min="11271" max="11271" width="10.625" style="3" customWidth="1"/>
    <col min="11272" max="11520" width="9" style="3"/>
    <col min="11521" max="11521" width="3.625" style="3" customWidth="1"/>
    <col min="11522" max="11522" width="24.625" style="3" customWidth="1"/>
    <col min="11523" max="11523" width="9.5" style="3" customWidth="1"/>
    <col min="11524" max="11524" width="15.625" style="3" customWidth="1"/>
    <col min="11525" max="11525" width="7.625" style="3" customWidth="1"/>
    <col min="11526" max="11526" width="12.625" style="3" customWidth="1"/>
    <col min="11527" max="11527" width="10.625" style="3" customWidth="1"/>
    <col min="11528" max="11776" width="9" style="3"/>
    <col min="11777" max="11777" width="3.625" style="3" customWidth="1"/>
    <col min="11778" max="11778" width="24.625" style="3" customWidth="1"/>
    <col min="11779" max="11779" width="9.5" style="3" customWidth="1"/>
    <col min="11780" max="11780" width="15.625" style="3" customWidth="1"/>
    <col min="11781" max="11781" width="7.625" style="3" customWidth="1"/>
    <col min="11782" max="11782" width="12.625" style="3" customWidth="1"/>
    <col min="11783" max="11783" width="10.625" style="3" customWidth="1"/>
    <col min="11784" max="12032" width="9" style="3"/>
    <col min="12033" max="12033" width="3.625" style="3" customWidth="1"/>
    <col min="12034" max="12034" width="24.625" style="3" customWidth="1"/>
    <col min="12035" max="12035" width="9.5" style="3" customWidth="1"/>
    <col min="12036" max="12036" width="15.625" style="3" customWidth="1"/>
    <col min="12037" max="12037" width="7.625" style="3" customWidth="1"/>
    <col min="12038" max="12038" width="12.625" style="3" customWidth="1"/>
    <col min="12039" max="12039" width="10.625" style="3" customWidth="1"/>
    <col min="12040" max="12288" width="9" style="3"/>
    <col min="12289" max="12289" width="3.625" style="3" customWidth="1"/>
    <col min="12290" max="12290" width="24.625" style="3" customWidth="1"/>
    <col min="12291" max="12291" width="9.5" style="3" customWidth="1"/>
    <col min="12292" max="12292" width="15.625" style="3" customWidth="1"/>
    <col min="12293" max="12293" width="7.625" style="3" customWidth="1"/>
    <col min="12294" max="12294" width="12.625" style="3" customWidth="1"/>
    <col min="12295" max="12295" width="10.625" style="3" customWidth="1"/>
    <col min="12296" max="12544" width="9" style="3"/>
    <col min="12545" max="12545" width="3.625" style="3" customWidth="1"/>
    <col min="12546" max="12546" width="24.625" style="3" customWidth="1"/>
    <col min="12547" max="12547" width="9.5" style="3" customWidth="1"/>
    <col min="12548" max="12548" width="15.625" style="3" customWidth="1"/>
    <col min="12549" max="12549" width="7.625" style="3" customWidth="1"/>
    <col min="12550" max="12550" width="12.625" style="3" customWidth="1"/>
    <col min="12551" max="12551" width="10.625" style="3" customWidth="1"/>
    <col min="12552" max="12800" width="9" style="3"/>
    <col min="12801" max="12801" width="3.625" style="3" customWidth="1"/>
    <col min="12802" max="12802" width="24.625" style="3" customWidth="1"/>
    <col min="12803" max="12803" width="9.5" style="3" customWidth="1"/>
    <col min="12804" max="12804" width="15.625" style="3" customWidth="1"/>
    <col min="12805" max="12805" width="7.625" style="3" customWidth="1"/>
    <col min="12806" max="12806" width="12.625" style="3" customWidth="1"/>
    <col min="12807" max="12807" width="10.625" style="3" customWidth="1"/>
    <col min="12808" max="13056" width="9" style="3"/>
    <col min="13057" max="13057" width="3.625" style="3" customWidth="1"/>
    <col min="13058" max="13058" width="24.625" style="3" customWidth="1"/>
    <col min="13059" max="13059" width="9.5" style="3" customWidth="1"/>
    <col min="13060" max="13060" width="15.625" style="3" customWidth="1"/>
    <col min="13061" max="13061" width="7.625" style="3" customWidth="1"/>
    <col min="13062" max="13062" width="12.625" style="3" customWidth="1"/>
    <col min="13063" max="13063" width="10.625" style="3" customWidth="1"/>
    <col min="13064" max="13312" width="9" style="3"/>
    <col min="13313" max="13313" width="3.625" style="3" customWidth="1"/>
    <col min="13314" max="13314" width="24.625" style="3" customWidth="1"/>
    <col min="13315" max="13315" width="9.5" style="3" customWidth="1"/>
    <col min="13316" max="13316" width="15.625" style="3" customWidth="1"/>
    <col min="13317" max="13317" width="7.625" style="3" customWidth="1"/>
    <col min="13318" max="13318" width="12.625" style="3" customWidth="1"/>
    <col min="13319" max="13319" width="10.625" style="3" customWidth="1"/>
    <col min="13320" max="13568" width="9" style="3"/>
    <col min="13569" max="13569" width="3.625" style="3" customWidth="1"/>
    <col min="13570" max="13570" width="24.625" style="3" customWidth="1"/>
    <col min="13571" max="13571" width="9.5" style="3" customWidth="1"/>
    <col min="13572" max="13572" width="15.625" style="3" customWidth="1"/>
    <col min="13573" max="13573" width="7.625" style="3" customWidth="1"/>
    <col min="13574" max="13574" width="12.625" style="3" customWidth="1"/>
    <col min="13575" max="13575" width="10.625" style="3" customWidth="1"/>
    <col min="13576" max="13824" width="9" style="3"/>
    <col min="13825" max="13825" width="3.625" style="3" customWidth="1"/>
    <col min="13826" max="13826" width="24.625" style="3" customWidth="1"/>
    <col min="13827" max="13827" width="9.5" style="3" customWidth="1"/>
    <col min="13828" max="13828" width="15.625" style="3" customWidth="1"/>
    <col min="13829" max="13829" width="7.625" style="3" customWidth="1"/>
    <col min="13830" max="13830" width="12.625" style="3" customWidth="1"/>
    <col min="13831" max="13831" width="10.625" style="3" customWidth="1"/>
    <col min="13832" max="14080" width="9" style="3"/>
    <col min="14081" max="14081" width="3.625" style="3" customWidth="1"/>
    <col min="14082" max="14082" width="24.625" style="3" customWidth="1"/>
    <col min="14083" max="14083" width="9.5" style="3" customWidth="1"/>
    <col min="14084" max="14084" width="15.625" style="3" customWidth="1"/>
    <col min="14085" max="14085" width="7.625" style="3" customWidth="1"/>
    <col min="14086" max="14086" width="12.625" style="3" customWidth="1"/>
    <col min="14087" max="14087" width="10.625" style="3" customWidth="1"/>
    <col min="14088" max="14336" width="9" style="3"/>
    <col min="14337" max="14337" width="3.625" style="3" customWidth="1"/>
    <col min="14338" max="14338" width="24.625" style="3" customWidth="1"/>
    <col min="14339" max="14339" width="9.5" style="3" customWidth="1"/>
    <col min="14340" max="14340" width="15.625" style="3" customWidth="1"/>
    <col min="14341" max="14341" width="7.625" style="3" customWidth="1"/>
    <col min="14342" max="14342" width="12.625" style="3" customWidth="1"/>
    <col min="14343" max="14343" width="10.625" style="3" customWidth="1"/>
    <col min="14344" max="14592" width="9" style="3"/>
    <col min="14593" max="14593" width="3.625" style="3" customWidth="1"/>
    <col min="14594" max="14594" width="24.625" style="3" customWidth="1"/>
    <col min="14595" max="14595" width="9.5" style="3" customWidth="1"/>
    <col min="14596" max="14596" width="15.625" style="3" customWidth="1"/>
    <col min="14597" max="14597" width="7.625" style="3" customWidth="1"/>
    <col min="14598" max="14598" width="12.625" style="3" customWidth="1"/>
    <col min="14599" max="14599" width="10.625" style="3" customWidth="1"/>
    <col min="14600" max="14848" width="9" style="3"/>
    <col min="14849" max="14849" width="3.625" style="3" customWidth="1"/>
    <col min="14850" max="14850" width="24.625" style="3" customWidth="1"/>
    <col min="14851" max="14851" width="9.5" style="3" customWidth="1"/>
    <col min="14852" max="14852" width="15.625" style="3" customWidth="1"/>
    <col min="14853" max="14853" width="7.625" style="3" customWidth="1"/>
    <col min="14854" max="14854" width="12.625" style="3" customWidth="1"/>
    <col min="14855" max="14855" width="10.625" style="3" customWidth="1"/>
    <col min="14856" max="15104" width="9" style="3"/>
    <col min="15105" max="15105" width="3.625" style="3" customWidth="1"/>
    <col min="15106" max="15106" width="24.625" style="3" customWidth="1"/>
    <col min="15107" max="15107" width="9.5" style="3" customWidth="1"/>
    <col min="15108" max="15108" width="15.625" style="3" customWidth="1"/>
    <col min="15109" max="15109" width="7.625" style="3" customWidth="1"/>
    <col min="15110" max="15110" width="12.625" style="3" customWidth="1"/>
    <col min="15111" max="15111" width="10.625" style="3" customWidth="1"/>
    <col min="15112" max="15360" width="9" style="3"/>
    <col min="15361" max="15361" width="3.625" style="3" customWidth="1"/>
    <col min="15362" max="15362" width="24.625" style="3" customWidth="1"/>
    <col min="15363" max="15363" width="9.5" style="3" customWidth="1"/>
    <col min="15364" max="15364" width="15.625" style="3" customWidth="1"/>
    <col min="15365" max="15365" width="7.625" style="3" customWidth="1"/>
    <col min="15366" max="15366" width="12.625" style="3" customWidth="1"/>
    <col min="15367" max="15367" width="10.625" style="3" customWidth="1"/>
    <col min="15368" max="15616" width="9" style="3"/>
    <col min="15617" max="15617" width="3.625" style="3" customWidth="1"/>
    <col min="15618" max="15618" width="24.625" style="3" customWidth="1"/>
    <col min="15619" max="15619" width="9.5" style="3" customWidth="1"/>
    <col min="15620" max="15620" width="15.625" style="3" customWidth="1"/>
    <col min="15621" max="15621" width="7.625" style="3" customWidth="1"/>
    <col min="15622" max="15622" width="12.625" style="3" customWidth="1"/>
    <col min="15623" max="15623" width="10.625" style="3" customWidth="1"/>
    <col min="15624" max="15872" width="9" style="3"/>
    <col min="15873" max="15873" width="3.625" style="3" customWidth="1"/>
    <col min="15874" max="15874" width="24.625" style="3" customWidth="1"/>
    <col min="15875" max="15875" width="9.5" style="3" customWidth="1"/>
    <col min="15876" max="15876" width="15.625" style="3" customWidth="1"/>
    <col min="15877" max="15877" width="7.625" style="3" customWidth="1"/>
    <col min="15878" max="15878" width="12.625" style="3" customWidth="1"/>
    <col min="15879" max="15879" width="10.625" style="3" customWidth="1"/>
    <col min="15880" max="16128" width="9" style="3"/>
    <col min="16129" max="16129" width="3.625" style="3" customWidth="1"/>
    <col min="16130" max="16130" width="24.625" style="3" customWidth="1"/>
    <col min="16131" max="16131" width="9.5" style="3" customWidth="1"/>
    <col min="16132" max="16132" width="15.625" style="3" customWidth="1"/>
    <col min="16133" max="16133" width="7.625" style="3" customWidth="1"/>
    <col min="16134" max="16134" width="12.625" style="3" customWidth="1"/>
    <col min="16135" max="16135" width="10.625" style="3" customWidth="1"/>
    <col min="16136" max="16384" width="9" style="3"/>
  </cols>
  <sheetData>
    <row r="1" spans="1:7" ht="30" customHeight="1">
      <c r="A1" s="1" t="s">
        <v>284</v>
      </c>
    </row>
    <row r="2" spans="1:7" ht="18" customHeight="1">
      <c r="B2" s="326" t="s">
        <v>285</v>
      </c>
    </row>
    <row r="3" spans="1:7" ht="17.25" customHeight="1">
      <c r="B3" s="439" t="s">
        <v>139</v>
      </c>
      <c r="C3" s="439" t="s">
        <v>286</v>
      </c>
      <c r="D3" s="439"/>
      <c r="E3" s="439"/>
      <c r="F3" s="439"/>
      <c r="G3" s="440" t="s">
        <v>287</v>
      </c>
    </row>
    <row r="4" spans="1:7" ht="17.25" customHeight="1">
      <c r="B4" s="439"/>
      <c r="C4" s="214" t="s">
        <v>143</v>
      </c>
      <c r="D4" s="214" t="s">
        <v>144</v>
      </c>
      <c r="E4" s="214" t="s">
        <v>145</v>
      </c>
      <c r="F4" s="216" t="s">
        <v>146</v>
      </c>
      <c r="G4" s="441"/>
    </row>
    <row r="5" spans="1:7" ht="26.25" customHeight="1">
      <c r="B5" s="327" t="s">
        <v>288</v>
      </c>
      <c r="C5" s="328" t="s">
        <v>289</v>
      </c>
      <c r="D5" s="329" t="s">
        <v>290</v>
      </c>
      <c r="E5" s="330">
        <v>2</v>
      </c>
      <c r="F5" s="331">
        <v>948</v>
      </c>
      <c r="G5" s="331">
        <v>2054</v>
      </c>
    </row>
    <row r="6" spans="1:7" ht="26.25" customHeight="1">
      <c r="B6" s="332" t="s">
        <v>291</v>
      </c>
      <c r="C6" s="333" t="s">
        <v>292</v>
      </c>
      <c r="D6" s="329" t="s">
        <v>290</v>
      </c>
      <c r="E6" s="334">
        <v>2</v>
      </c>
      <c r="F6" s="335">
        <v>850</v>
      </c>
      <c r="G6" s="335">
        <v>1196</v>
      </c>
    </row>
    <row r="7" spans="1:7" ht="26.25" customHeight="1">
      <c r="B7" s="336" t="s">
        <v>293</v>
      </c>
      <c r="C7" s="337" t="s">
        <v>294</v>
      </c>
      <c r="D7" s="329" t="s">
        <v>290</v>
      </c>
      <c r="E7" s="338">
        <v>1</v>
      </c>
      <c r="F7" s="339">
        <v>974</v>
      </c>
      <c r="G7" s="339">
        <v>3586</v>
      </c>
    </row>
    <row r="8" spans="1:7" ht="26.25" customHeight="1">
      <c r="B8" s="336" t="s">
        <v>295</v>
      </c>
      <c r="C8" s="340" t="s">
        <v>296</v>
      </c>
      <c r="D8" s="329" t="s">
        <v>290</v>
      </c>
      <c r="E8" s="341">
        <v>1</v>
      </c>
      <c r="F8" s="335">
        <v>959</v>
      </c>
      <c r="G8" s="335">
        <v>3018</v>
      </c>
    </row>
    <row r="9" spans="1:7" ht="26.25" customHeight="1">
      <c r="B9" s="342" t="s">
        <v>297</v>
      </c>
      <c r="C9" s="343" t="s">
        <v>298</v>
      </c>
      <c r="D9" s="344" t="s">
        <v>290</v>
      </c>
      <c r="E9" s="345">
        <v>1</v>
      </c>
      <c r="F9" s="335">
        <v>600</v>
      </c>
      <c r="G9" s="335">
        <v>2000</v>
      </c>
    </row>
    <row r="10" spans="1:7" ht="26.25" customHeight="1">
      <c r="B10" s="342" t="s">
        <v>299</v>
      </c>
      <c r="C10" s="343" t="s">
        <v>300</v>
      </c>
      <c r="D10" s="344" t="s">
        <v>290</v>
      </c>
      <c r="E10" s="345">
        <v>2</v>
      </c>
      <c r="F10" s="335">
        <v>597</v>
      </c>
      <c r="G10" s="346" t="s">
        <v>301</v>
      </c>
    </row>
    <row r="11" spans="1:7" ht="26.25" customHeight="1">
      <c r="B11" s="342" t="s">
        <v>302</v>
      </c>
      <c r="C11" s="343" t="s">
        <v>300</v>
      </c>
      <c r="D11" s="344" t="s">
        <v>290</v>
      </c>
      <c r="E11" s="345">
        <v>1</v>
      </c>
      <c r="F11" s="335">
        <v>514</v>
      </c>
      <c r="G11" s="346" t="s">
        <v>301</v>
      </c>
    </row>
    <row r="12" spans="1:7" ht="26.25" customHeight="1">
      <c r="B12" s="342" t="s">
        <v>303</v>
      </c>
      <c r="C12" s="343" t="s">
        <v>304</v>
      </c>
      <c r="D12" s="344" t="s">
        <v>290</v>
      </c>
      <c r="E12" s="345">
        <v>1</v>
      </c>
      <c r="F12" s="335">
        <v>134</v>
      </c>
      <c r="G12" s="346" t="s">
        <v>301</v>
      </c>
    </row>
    <row r="13" spans="1:7" ht="26.25" customHeight="1">
      <c r="B13" s="336" t="s">
        <v>305</v>
      </c>
      <c r="C13" s="343" t="s">
        <v>306</v>
      </c>
      <c r="D13" s="344" t="s">
        <v>290</v>
      </c>
      <c r="E13" s="345">
        <v>2</v>
      </c>
      <c r="F13" s="335">
        <v>1003</v>
      </c>
      <c r="G13" s="346">
        <v>3119</v>
      </c>
    </row>
    <row r="14" spans="1:7" ht="26.25" customHeight="1">
      <c r="B14" s="336" t="s">
        <v>307</v>
      </c>
      <c r="C14" s="343" t="s">
        <v>308</v>
      </c>
      <c r="D14" s="344" t="s">
        <v>290</v>
      </c>
      <c r="E14" s="345">
        <v>1</v>
      </c>
      <c r="F14" s="335">
        <v>349</v>
      </c>
      <c r="G14" s="335" t="s">
        <v>301</v>
      </c>
    </row>
    <row r="15" spans="1:7" ht="26.25" customHeight="1">
      <c r="B15" s="336" t="s">
        <v>309</v>
      </c>
      <c r="C15" s="343" t="s">
        <v>310</v>
      </c>
      <c r="D15" s="344" t="s">
        <v>290</v>
      </c>
      <c r="E15" s="345">
        <v>1</v>
      </c>
      <c r="F15" s="335">
        <v>425</v>
      </c>
      <c r="G15" s="335" t="s">
        <v>301</v>
      </c>
    </row>
    <row r="16" spans="1:7" ht="26.25" customHeight="1">
      <c r="B16" s="336" t="s">
        <v>311</v>
      </c>
      <c r="C16" s="343" t="s">
        <v>312</v>
      </c>
      <c r="D16" s="347" t="s">
        <v>168</v>
      </c>
      <c r="E16" s="345">
        <v>2</v>
      </c>
      <c r="F16" s="335">
        <v>921</v>
      </c>
      <c r="G16" s="335" t="s">
        <v>301</v>
      </c>
    </row>
    <row r="17" spans="7:7" ht="15" customHeight="1">
      <c r="G17" s="232" t="s">
        <v>202</v>
      </c>
    </row>
  </sheetData>
  <mergeCells count="3">
    <mergeCell ref="B3:B4"/>
    <mergeCell ref="C3:F3"/>
    <mergeCell ref="G3:G4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verticalDpi="0" r:id="rId1"/>
  <headerFooter alignWithMargins="0">
    <oddHeader>&amp;R10.教      育</oddHeader>
    <oddFooter>&amp;C-58-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0"/>
  <sheetViews>
    <sheetView showGridLines="0" zoomScaleNormal="100" zoomScaleSheetLayoutView="100" workbookViewId="0">
      <selection activeCell="X322" sqref="X322"/>
    </sheetView>
  </sheetViews>
  <sheetFormatPr defaultColWidth="6.625" defaultRowHeight="20.25" customHeight="1"/>
  <cols>
    <col min="1" max="1" width="3.25" style="63" customWidth="1"/>
    <col min="2" max="2" width="7.125" style="63" customWidth="1"/>
    <col min="3" max="3" width="4.125" style="239" customWidth="1"/>
    <col min="4" max="4" width="3.625" style="239" customWidth="1"/>
    <col min="5" max="5" width="3.375" style="239" customWidth="1"/>
    <col min="6" max="7" width="4.125" style="239" customWidth="1"/>
    <col min="8" max="8" width="3.5" style="239" customWidth="1"/>
    <col min="9" max="9" width="3.625" style="239" customWidth="1"/>
    <col min="10" max="10" width="6.5" style="239" customWidth="1"/>
    <col min="11" max="12" width="5.25" style="239" customWidth="1"/>
    <col min="13" max="13" width="5" style="239" customWidth="1"/>
    <col min="14" max="15" width="4.125" style="239" customWidth="1"/>
    <col min="16" max="21" width="3.25" style="239" customWidth="1"/>
    <col min="22" max="256" width="6.625" style="239"/>
    <col min="257" max="257" width="3.25" style="239" customWidth="1"/>
    <col min="258" max="258" width="7.125" style="239" customWidth="1"/>
    <col min="259" max="259" width="4.125" style="239" customWidth="1"/>
    <col min="260" max="260" width="3.625" style="239" customWidth="1"/>
    <col min="261" max="261" width="3.375" style="239" customWidth="1"/>
    <col min="262" max="263" width="4.125" style="239" customWidth="1"/>
    <col min="264" max="264" width="3.5" style="239" customWidth="1"/>
    <col min="265" max="265" width="3.625" style="239" customWidth="1"/>
    <col min="266" max="266" width="6.5" style="239" customWidth="1"/>
    <col min="267" max="268" width="5.25" style="239" customWidth="1"/>
    <col min="269" max="269" width="5" style="239" customWidth="1"/>
    <col min="270" max="271" width="4.125" style="239" customWidth="1"/>
    <col min="272" max="277" width="3.25" style="239" customWidth="1"/>
    <col min="278" max="512" width="6.625" style="239"/>
    <col min="513" max="513" width="3.25" style="239" customWidth="1"/>
    <col min="514" max="514" width="7.125" style="239" customWidth="1"/>
    <col min="515" max="515" width="4.125" style="239" customWidth="1"/>
    <col min="516" max="516" width="3.625" style="239" customWidth="1"/>
    <col min="517" max="517" width="3.375" style="239" customWidth="1"/>
    <col min="518" max="519" width="4.125" style="239" customWidth="1"/>
    <col min="520" max="520" width="3.5" style="239" customWidth="1"/>
    <col min="521" max="521" width="3.625" style="239" customWidth="1"/>
    <col min="522" max="522" width="6.5" style="239" customWidth="1"/>
    <col min="523" max="524" width="5.25" style="239" customWidth="1"/>
    <col min="525" max="525" width="5" style="239" customWidth="1"/>
    <col min="526" max="527" width="4.125" style="239" customWidth="1"/>
    <col min="528" max="533" width="3.25" style="239" customWidth="1"/>
    <col min="534" max="768" width="6.625" style="239"/>
    <col min="769" max="769" width="3.25" style="239" customWidth="1"/>
    <col min="770" max="770" width="7.125" style="239" customWidth="1"/>
    <col min="771" max="771" width="4.125" style="239" customWidth="1"/>
    <col min="772" max="772" width="3.625" style="239" customWidth="1"/>
    <col min="773" max="773" width="3.375" style="239" customWidth="1"/>
    <col min="774" max="775" width="4.125" style="239" customWidth="1"/>
    <col min="776" max="776" width="3.5" style="239" customWidth="1"/>
    <col min="777" max="777" width="3.625" style="239" customWidth="1"/>
    <col min="778" max="778" width="6.5" style="239" customWidth="1"/>
    <col min="779" max="780" width="5.25" style="239" customWidth="1"/>
    <col min="781" max="781" width="5" style="239" customWidth="1"/>
    <col min="782" max="783" width="4.125" style="239" customWidth="1"/>
    <col min="784" max="789" width="3.25" style="239" customWidth="1"/>
    <col min="790" max="1024" width="6.625" style="239"/>
    <col min="1025" max="1025" width="3.25" style="239" customWidth="1"/>
    <col min="1026" max="1026" width="7.125" style="239" customWidth="1"/>
    <col min="1027" max="1027" width="4.125" style="239" customWidth="1"/>
    <col min="1028" max="1028" width="3.625" style="239" customWidth="1"/>
    <col min="1029" max="1029" width="3.375" style="239" customWidth="1"/>
    <col min="1030" max="1031" width="4.125" style="239" customWidth="1"/>
    <col min="1032" max="1032" width="3.5" style="239" customWidth="1"/>
    <col min="1033" max="1033" width="3.625" style="239" customWidth="1"/>
    <col min="1034" max="1034" width="6.5" style="239" customWidth="1"/>
    <col min="1035" max="1036" width="5.25" style="239" customWidth="1"/>
    <col min="1037" max="1037" width="5" style="239" customWidth="1"/>
    <col min="1038" max="1039" width="4.125" style="239" customWidth="1"/>
    <col min="1040" max="1045" width="3.25" style="239" customWidth="1"/>
    <col min="1046" max="1280" width="6.625" style="239"/>
    <col min="1281" max="1281" width="3.25" style="239" customWidth="1"/>
    <col min="1282" max="1282" width="7.125" style="239" customWidth="1"/>
    <col min="1283" max="1283" width="4.125" style="239" customWidth="1"/>
    <col min="1284" max="1284" width="3.625" style="239" customWidth="1"/>
    <col min="1285" max="1285" width="3.375" style="239" customWidth="1"/>
    <col min="1286" max="1287" width="4.125" style="239" customWidth="1"/>
    <col min="1288" max="1288" width="3.5" style="239" customWidth="1"/>
    <col min="1289" max="1289" width="3.625" style="239" customWidth="1"/>
    <col min="1290" max="1290" width="6.5" style="239" customWidth="1"/>
    <col min="1291" max="1292" width="5.25" style="239" customWidth="1"/>
    <col min="1293" max="1293" width="5" style="239" customWidth="1"/>
    <col min="1294" max="1295" width="4.125" style="239" customWidth="1"/>
    <col min="1296" max="1301" width="3.25" style="239" customWidth="1"/>
    <col min="1302" max="1536" width="6.625" style="239"/>
    <col min="1537" max="1537" width="3.25" style="239" customWidth="1"/>
    <col min="1538" max="1538" width="7.125" style="239" customWidth="1"/>
    <col min="1539" max="1539" width="4.125" style="239" customWidth="1"/>
    <col min="1540" max="1540" width="3.625" style="239" customWidth="1"/>
    <col min="1541" max="1541" width="3.375" style="239" customWidth="1"/>
    <col min="1542" max="1543" width="4.125" style="239" customWidth="1"/>
    <col min="1544" max="1544" width="3.5" style="239" customWidth="1"/>
    <col min="1545" max="1545" width="3.625" style="239" customWidth="1"/>
    <col min="1546" max="1546" width="6.5" style="239" customWidth="1"/>
    <col min="1547" max="1548" width="5.25" style="239" customWidth="1"/>
    <col min="1549" max="1549" width="5" style="239" customWidth="1"/>
    <col min="1550" max="1551" width="4.125" style="239" customWidth="1"/>
    <col min="1552" max="1557" width="3.25" style="239" customWidth="1"/>
    <col min="1558" max="1792" width="6.625" style="239"/>
    <col min="1793" max="1793" width="3.25" style="239" customWidth="1"/>
    <col min="1794" max="1794" width="7.125" style="239" customWidth="1"/>
    <col min="1795" max="1795" width="4.125" style="239" customWidth="1"/>
    <col min="1796" max="1796" width="3.625" style="239" customWidth="1"/>
    <col min="1797" max="1797" width="3.375" style="239" customWidth="1"/>
    <col min="1798" max="1799" width="4.125" style="239" customWidth="1"/>
    <col min="1800" max="1800" width="3.5" style="239" customWidth="1"/>
    <col min="1801" max="1801" width="3.625" style="239" customWidth="1"/>
    <col min="1802" max="1802" width="6.5" style="239" customWidth="1"/>
    <col min="1803" max="1804" width="5.25" style="239" customWidth="1"/>
    <col min="1805" max="1805" width="5" style="239" customWidth="1"/>
    <col min="1806" max="1807" width="4.125" style="239" customWidth="1"/>
    <col min="1808" max="1813" width="3.25" style="239" customWidth="1"/>
    <col min="1814" max="2048" width="6.625" style="239"/>
    <col min="2049" max="2049" width="3.25" style="239" customWidth="1"/>
    <col min="2050" max="2050" width="7.125" style="239" customWidth="1"/>
    <col min="2051" max="2051" width="4.125" style="239" customWidth="1"/>
    <col min="2052" max="2052" width="3.625" style="239" customWidth="1"/>
    <col min="2053" max="2053" width="3.375" style="239" customWidth="1"/>
    <col min="2054" max="2055" width="4.125" style="239" customWidth="1"/>
    <col min="2056" max="2056" width="3.5" style="239" customWidth="1"/>
    <col min="2057" max="2057" width="3.625" style="239" customWidth="1"/>
    <col min="2058" max="2058" width="6.5" style="239" customWidth="1"/>
    <col min="2059" max="2060" width="5.25" style="239" customWidth="1"/>
    <col min="2061" max="2061" width="5" style="239" customWidth="1"/>
    <col min="2062" max="2063" width="4.125" style="239" customWidth="1"/>
    <col min="2064" max="2069" width="3.25" style="239" customWidth="1"/>
    <col min="2070" max="2304" width="6.625" style="239"/>
    <col min="2305" max="2305" width="3.25" style="239" customWidth="1"/>
    <col min="2306" max="2306" width="7.125" style="239" customWidth="1"/>
    <col min="2307" max="2307" width="4.125" style="239" customWidth="1"/>
    <col min="2308" max="2308" width="3.625" style="239" customWidth="1"/>
    <col min="2309" max="2309" width="3.375" style="239" customWidth="1"/>
    <col min="2310" max="2311" width="4.125" style="239" customWidth="1"/>
    <col min="2312" max="2312" width="3.5" style="239" customWidth="1"/>
    <col min="2313" max="2313" width="3.625" style="239" customWidth="1"/>
    <col min="2314" max="2314" width="6.5" style="239" customWidth="1"/>
    <col min="2315" max="2316" width="5.25" style="239" customWidth="1"/>
    <col min="2317" max="2317" width="5" style="239" customWidth="1"/>
    <col min="2318" max="2319" width="4.125" style="239" customWidth="1"/>
    <col min="2320" max="2325" width="3.25" style="239" customWidth="1"/>
    <col min="2326" max="2560" width="6.625" style="239"/>
    <col min="2561" max="2561" width="3.25" style="239" customWidth="1"/>
    <col min="2562" max="2562" width="7.125" style="239" customWidth="1"/>
    <col min="2563" max="2563" width="4.125" style="239" customWidth="1"/>
    <col min="2564" max="2564" width="3.625" style="239" customWidth="1"/>
    <col min="2565" max="2565" width="3.375" style="239" customWidth="1"/>
    <col min="2566" max="2567" width="4.125" style="239" customWidth="1"/>
    <col min="2568" max="2568" width="3.5" style="239" customWidth="1"/>
    <col min="2569" max="2569" width="3.625" style="239" customWidth="1"/>
    <col min="2570" max="2570" width="6.5" style="239" customWidth="1"/>
    <col min="2571" max="2572" width="5.25" style="239" customWidth="1"/>
    <col min="2573" max="2573" width="5" style="239" customWidth="1"/>
    <col min="2574" max="2575" width="4.125" style="239" customWidth="1"/>
    <col min="2576" max="2581" width="3.25" style="239" customWidth="1"/>
    <col min="2582" max="2816" width="6.625" style="239"/>
    <col min="2817" max="2817" width="3.25" style="239" customWidth="1"/>
    <col min="2818" max="2818" width="7.125" style="239" customWidth="1"/>
    <col min="2819" max="2819" width="4.125" style="239" customWidth="1"/>
    <col min="2820" max="2820" width="3.625" style="239" customWidth="1"/>
    <col min="2821" max="2821" width="3.375" style="239" customWidth="1"/>
    <col min="2822" max="2823" width="4.125" style="239" customWidth="1"/>
    <col min="2824" max="2824" width="3.5" style="239" customWidth="1"/>
    <col min="2825" max="2825" width="3.625" style="239" customWidth="1"/>
    <col min="2826" max="2826" width="6.5" style="239" customWidth="1"/>
    <col min="2827" max="2828" width="5.25" style="239" customWidth="1"/>
    <col min="2829" max="2829" width="5" style="239" customWidth="1"/>
    <col min="2830" max="2831" width="4.125" style="239" customWidth="1"/>
    <col min="2832" max="2837" width="3.25" style="239" customWidth="1"/>
    <col min="2838" max="3072" width="6.625" style="239"/>
    <col min="3073" max="3073" width="3.25" style="239" customWidth="1"/>
    <col min="3074" max="3074" width="7.125" style="239" customWidth="1"/>
    <col min="3075" max="3075" width="4.125" style="239" customWidth="1"/>
    <col min="3076" max="3076" width="3.625" style="239" customWidth="1"/>
    <col min="3077" max="3077" width="3.375" style="239" customWidth="1"/>
    <col min="3078" max="3079" width="4.125" style="239" customWidth="1"/>
    <col min="3080" max="3080" width="3.5" style="239" customWidth="1"/>
    <col min="3081" max="3081" width="3.625" style="239" customWidth="1"/>
    <col min="3082" max="3082" width="6.5" style="239" customWidth="1"/>
    <col min="3083" max="3084" width="5.25" style="239" customWidth="1"/>
    <col min="3085" max="3085" width="5" style="239" customWidth="1"/>
    <col min="3086" max="3087" width="4.125" style="239" customWidth="1"/>
    <col min="3088" max="3093" width="3.25" style="239" customWidth="1"/>
    <col min="3094" max="3328" width="6.625" style="239"/>
    <col min="3329" max="3329" width="3.25" style="239" customWidth="1"/>
    <col min="3330" max="3330" width="7.125" style="239" customWidth="1"/>
    <col min="3331" max="3331" width="4.125" style="239" customWidth="1"/>
    <col min="3332" max="3332" width="3.625" style="239" customWidth="1"/>
    <col min="3333" max="3333" width="3.375" style="239" customWidth="1"/>
    <col min="3334" max="3335" width="4.125" style="239" customWidth="1"/>
    <col min="3336" max="3336" width="3.5" style="239" customWidth="1"/>
    <col min="3337" max="3337" width="3.625" style="239" customWidth="1"/>
    <col min="3338" max="3338" width="6.5" style="239" customWidth="1"/>
    <col min="3339" max="3340" width="5.25" style="239" customWidth="1"/>
    <col min="3341" max="3341" width="5" style="239" customWidth="1"/>
    <col min="3342" max="3343" width="4.125" style="239" customWidth="1"/>
    <col min="3344" max="3349" width="3.25" style="239" customWidth="1"/>
    <col min="3350" max="3584" width="6.625" style="239"/>
    <col min="3585" max="3585" width="3.25" style="239" customWidth="1"/>
    <col min="3586" max="3586" width="7.125" style="239" customWidth="1"/>
    <col min="3587" max="3587" width="4.125" style="239" customWidth="1"/>
    <col min="3588" max="3588" width="3.625" style="239" customWidth="1"/>
    <col min="3589" max="3589" width="3.375" style="239" customWidth="1"/>
    <col min="3590" max="3591" width="4.125" style="239" customWidth="1"/>
    <col min="3592" max="3592" width="3.5" style="239" customWidth="1"/>
    <col min="3593" max="3593" width="3.625" style="239" customWidth="1"/>
    <col min="3594" max="3594" width="6.5" style="239" customWidth="1"/>
    <col min="3595" max="3596" width="5.25" style="239" customWidth="1"/>
    <col min="3597" max="3597" width="5" style="239" customWidth="1"/>
    <col min="3598" max="3599" width="4.125" style="239" customWidth="1"/>
    <col min="3600" max="3605" width="3.25" style="239" customWidth="1"/>
    <col min="3606" max="3840" width="6.625" style="239"/>
    <col min="3841" max="3841" width="3.25" style="239" customWidth="1"/>
    <col min="3842" max="3842" width="7.125" style="239" customWidth="1"/>
    <col min="3843" max="3843" width="4.125" style="239" customWidth="1"/>
    <col min="3844" max="3844" width="3.625" style="239" customWidth="1"/>
    <col min="3845" max="3845" width="3.375" style="239" customWidth="1"/>
    <col min="3846" max="3847" width="4.125" style="239" customWidth="1"/>
    <col min="3848" max="3848" width="3.5" style="239" customWidth="1"/>
    <col min="3849" max="3849" width="3.625" style="239" customWidth="1"/>
    <col min="3850" max="3850" width="6.5" style="239" customWidth="1"/>
    <col min="3851" max="3852" width="5.25" style="239" customWidth="1"/>
    <col min="3853" max="3853" width="5" style="239" customWidth="1"/>
    <col min="3854" max="3855" width="4.125" style="239" customWidth="1"/>
    <col min="3856" max="3861" width="3.25" style="239" customWidth="1"/>
    <col min="3862" max="4096" width="6.625" style="239"/>
    <col min="4097" max="4097" width="3.25" style="239" customWidth="1"/>
    <col min="4098" max="4098" width="7.125" style="239" customWidth="1"/>
    <col min="4099" max="4099" width="4.125" style="239" customWidth="1"/>
    <col min="4100" max="4100" width="3.625" style="239" customWidth="1"/>
    <col min="4101" max="4101" width="3.375" style="239" customWidth="1"/>
    <col min="4102" max="4103" width="4.125" style="239" customWidth="1"/>
    <col min="4104" max="4104" width="3.5" style="239" customWidth="1"/>
    <col min="4105" max="4105" width="3.625" style="239" customWidth="1"/>
    <col min="4106" max="4106" width="6.5" style="239" customWidth="1"/>
    <col min="4107" max="4108" width="5.25" style="239" customWidth="1"/>
    <col min="4109" max="4109" width="5" style="239" customWidth="1"/>
    <col min="4110" max="4111" width="4.125" style="239" customWidth="1"/>
    <col min="4112" max="4117" width="3.25" style="239" customWidth="1"/>
    <col min="4118" max="4352" width="6.625" style="239"/>
    <col min="4353" max="4353" width="3.25" style="239" customWidth="1"/>
    <col min="4354" max="4354" width="7.125" style="239" customWidth="1"/>
    <col min="4355" max="4355" width="4.125" style="239" customWidth="1"/>
    <col min="4356" max="4356" width="3.625" style="239" customWidth="1"/>
    <col min="4357" max="4357" width="3.375" style="239" customWidth="1"/>
    <col min="4358" max="4359" width="4.125" style="239" customWidth="1"/>
    <col min="4360" max="4360" width="3.5" style="239" customWidth="1"/>
    <col min="4361" max="4361" width="3.625" style="239" customWidth="1"/>
    <col min="4362" max="4362" width="6.5" style="239" customWidth="1"/>
    <col min="4363" max="4364" width="5.25" style="239" customWidth="1"/>
    <col min="4365" max="4365" width="5" style="239" customWidth="1"/>
    <col min="4366" max="4367" width="4.125" style="239" customWidth="1"/>
    <col min="4368" max="4373" width="3.25" style="239" customWidth="1"/>
    <col min="4374" max="4608" width="6.625" style="239"/>
    <col min="4609" max="4609" width="3.25" style="239" customWidth="1"/>
    <col min="4610" max="4610" width="7.125" style="239" customWidth="1"/>
    <col min="4611" max="4611" width="4.125" style="239" customWidth="1"/>
    <col min="4612" max="4612" width="3.625" style="239" customWidth="1"/>
    <col min="4613" max="4613" width="3.375" style="239" customWidth="1"/>
    <col min="4614" max="4615" width="4.125" style="239" customWidth="1"/>
    <col min="4616" max="4616" width="3.5" style="239" customWidth="1"/>
    <col min="4617" max="4617" width="3.625" style="239" customWidth="1"/>
    <col min="4618" max="4618" width="6.5" style="239" customWidth="1"/>
    <col min="4619" max="4620" width="5.25" style="239" customWidth="1"/>
    <col min="4621" max="4621" width="5" style="239" customWidth="1"/>
    <col min="4622" max="4623" width="4.125" style="239" customWidth="1"/>
    <col min="4624" max="4629" width="3.25" style="239" customWidth="1"/>
    <col min="4630" max="4864" width="6.625" style="239"/>
    <col min="4865" max="4865" width="3.25" style="239" customWidth="1"/>
    <col min="4866" max="4866" width="7.125" style="239" customWidth="1"/>
    <col min="4867" max="4867" width="4.125" style="239" customWidth="1"/>
    <col min="4868" max="4868" width="3.625" style="239" customWidth="1"/>
    <col min="4869" max="4869" width="3.375" style="239" customWidth="1"/>
    <col min="4870" max="4871" width="4.125" style="239" customWidth="1"/>
    <col min="4872" max="4872" width="3.5" style="239" customWidth="1"/>
    <col min="4873" max="4873" width="3.625" style="239" customWidth="1"/>
    <col min="4874" max="4874" width="6.5" style="239" customWidth="1"/>
    <col min="4875" max="4876" width="5.25" style="239" customWidth="1"/>
    <col min="4877" max="4877" width="5" style="239" customWidth="1"/>
    <col min="4878" max="4879" width="4.125" style="239" customWidth="1"/>
    <col min="4880" max="4885" width="3.25" style="239" customWidth="1"/>
    <col min="4886" max="5120" width="6.625" style="239"/>
    <col min="5121" max="5121" width="3.25" style="239" customWidth="1"/>
    <col min="5122" max="5122" width="7.125" style="239" customWidth="1"/>
    <col min="5123" max="5123" width="4.125" style="239" customWidth="1"/>
    <col min="5124" max="5124" width="3.625" style="239" customWidth="1"/>
    <col min="5125" max="5125" width="3.375" style="239" customWidth="1"/>
    <col min="5126" max="5127" width="4.125" style="239" customWidth="1"/>
    <col min="5128" max="5128" width="3.5" style="239" customWidth="1"/>
    <col min="5129" max="5129" width="3.625" style="239" customWidth="1"/>
    <col min="5130" max="5130" width="6.5" style="239" customWidth="1"/>
    <col min="5131" max="5132" width="5.25" style="239" customWidth="1"/>
    <col min="5133" max="5133" width="5" style="239" customWidth="1"/>
    <col min="5134" max="5135" width="4.125" style="239" customWidth="1"/>
    <col min="5136" max="5141" width="3.25" style="239" customWidth="1"/>
    <col min="5142" max="5376" width="6.625" style="239"/>
    <col min="5377" max="5377" width="3.25" style="239" customWidth="1"/>
    <col min="5378" max="5378" width="7.125" style="239" customWidth="1"/>
    <col min="5379" max="5379" width="4.125" style="239" customWidth="1"/>
    <col min="5380" max="5380" width="3.625" style="239" customWidth="1"/>
    <col min="5381" max="5381" width="3.375" style="239" customWidth="1"/>
    <col min="5382" max="5383" width="4.125" style="239" customWidth="1"/>
    <col min="5384" max="5384" width="3.5" style="239" customWidth="1"/>
    <col min="5385" max="5385" width="3.625" style="239" customWidth="1"/>
    <col min="5386" max="5386" width="6.5" style="239" customWidth="1"/>
    <col min="5387" max="5388" width="5.25" style="239" customWidth="1"/>
    <col min="5389" max="5389" width="5" style="239" customWidth="1"/>
    <col min="5390" max="5391" width="4.125" style="239" customWidth="1"/>
    <col min="5392" max="5397" width="3.25" style="239" customWidth="1"/>
    <col min="5398" max="5632" width="6.625" style="239"/>
    <col min="5633" max="5633" width="3.25" style="239" customWidth="1"/>
    <col min="5634" max="5634" width="7.125" style="239" customWidth="1"/>
    <col min="5635" max="5635" width="4.125" style="239" customWidth="1"/>
    <col min="5636" max="5636" width="3.625" style="239" customWidth="1"/>
    <col min="5637" max="5637" width="3.375" style="239" customWidth="1"/>
    <col min="5638" max="5639" width="4.125" style="239" customWidth="1"/>
    <col min="5640" max="5640" width="3.5" style="239" customWidth="1"/>
    <col min="5641" max="5641" width="3.625" style="239" customWidth="1"/>
    <col min="5642" max="5642" width="6.5" style="239" customWidth="1"/>
    <col min="5643" max="5644" width="5.25" style="239" customWidth="1"/>
    <col min="5645" max="5645" width="5" style="239" customWidth="1"/>
    <col min="5646" max="5647" width="4.125" style="239" customWidth="1"/>
    <col min="5648" max="5653" width="3.25" style="239" customWidth="1"/>
    <col min="5654" max="5888" width="6.625" style="239"/>
    <col min="5889" max="5889" width="3.25" style="239" customWidth="1"/>
    <col min="5890" max="5890" width="7.125" style="239" customWidth="1"/>
    <col min="5891" max="5891" width="4.125" style="239" customWidth="1"/>
    <col min="5892" max="5892" width="3.625" style="239" customWidth="1"/>
    <col min="5893" max="5893" width="3.375" style="239" customWidth="1"/>
    <col min="5894" max="5895" width="4.125" style="239" customWidth="1"/>
    <col min="5896" max="5896" width="3.5" style="239" customWidth="1"/>
    <col min="5897" max="5897" width="3.625" style="239" customWidth="1"/>
    <col min="5898" max="5898" width="6.5" style="239" customWidth="1"/>
    <col min="5899" max="5900" width="5.25" style="239" customWidth="1"/>
    <col min="5901" max="5901" width="5" style="239" customWidth="1"/>
    <col min="5902" max="5903" width="4.125" style="239" customWidth="1"/>
    <col min="5904" max="5909" width="3.25" style="239" customWidth="1"/>
    <col min="5910" max="6144" width="6.625" style="239"/>
    <col min="6145" max="6145" width="3.25" style="239" customWidth="1"/>
    <col min="6146" max="6146" width="7.125" style="239" customWidth="1"/>
    <col min="6147" max="6147" width="4.125" style="239" customWidth="1"/>
    <col min="6148" max="6148" width="3.625" style="239" customWidth="1"/>
    <col min="6149" max="6149" width="3.375" style="239" customWidth="1"/>
    <col min="6150" max="6151" width="4.125" style="239" customWidth="1"/>
    <col min="6152" max="6152" width="3.5" style="239" customWidth="1"/>
    <col min="6153" max="6153" width="3.625" style="239" customWidth="1"/>
    <col min="6154" max="6154" width="6.5" style="239" customWidth="1"/>
    <col min="6155" max="6156" width="5.25" style="239" customWidth="1"/>
    <col min="6157" max="6157" width="5" style="239" customWidth="1"/>
    <col min="6158" max="6159" width="4.125" style="239" customWidth="1"/>
    <col min="6160" max="6165" width="3.25" style="239" customWidth="1"/>
    <col min="6166" max="6400" width="6.625" style="239"/>
    <col min="6401" max="6401" width="3.25" style="239" customWidth="1"/>
    <col min="6402" max="6402" width="7.125" style="239" customWidth="1"/>
    <col min="6403" max="6403" width="4.125" style="239" customWidth="1"/>
    <col min="6404" max="6404" width="3.625" style="239" customWidth="1"/>
    <col min="6405" max="6405" width="3.375" style="239" customWidth="1"/>
    <col min="6406" max="6407" width="4.125" style="239" customWidth="1"/>
    <col min="6408" max="6408" width="3.5" style="239" customWidth="1"/>
    <col min="6409" max="6409" width="3.625" style="239" customWidth="1"/>
    <col min="6410" max="6410" width="6.5" style="239" customWidth="1"/>
    <col min="6411" max="6412" width="5.25" style="239" customWidth="1"/>
    <col min="6413" max="6413" width="5" style="239" customWidth="1"/>
    <col min="6414" max="6415" width="4.125" style="239" customWidth="1"/>
    <col min="6416" max="6421" width="3.25" style="239" customWidth="1"/>
    <col min="6422" max="6656" width="6.625" style="239"/>
    <col min="6657" max="6657" width="3.25" style="239" customWidth="1"/>
    <col min="6658" max="6658" width="7.125" style="239" customWidth="1"/>
    <col min="6659" max="6659" width="4.125" style="239" customWidth="1"/>
    <col min="6660" max="6660" width="3.625" style="239" customWidth="1"/>
    <col min="6661" max="6661" width="3.375" style="239" customWidth="1"/>
    <col min="6662" max="6663" width="4.125" style="239" customWidth="1"/>
    <col min="6664" max="6664" width="3.5" style="239" customWidth="1"/>
    <col min="6665" max="6665" width="3.625" style="239" customWidth="1"/>
    <col min="6666" max="6666" width="6.5" style="239" customWidth="1"/>
    <col min="6667" max="6668" width="5.25" style="239" customWidth="1"/>
    <col min="6669" max="6669" width="5" style="239" customWidth="1"/>
    <col min="6670" max="6671" width="4.125" style="239" customWidth="1"/>
    <col min="6672" max="6677" width="3.25" style="239" customWidth="1"/>
    <col min="6678" max="6912" width="6.625" style="239"/>
    <col min="6913" max="6913" width="3.25" style="239" customWidth="1"/>
    <col min="6914" max="6914" width="7.125" style="239" customWidth="1"/>
    <col min="6915" max="6915" width="4.125" style="239" customWidth="1"/>
    <col min="6916" max="6916" width="3.625" style="239" customWidth="1"/>
    <col min="6917" max="6917" width="3.375" style="239" customWidth="1"/>
    <col min="6918" max="6919" width="4.125" style="239" customWidth="1"/>
    <col min="6920" max="6920" width="3.5" style="239" customWidth="1"/>
    <col min="6921" max="6921" width="3.625" style="239" customWidth="1"/>
    <col min="6922" max="6922" width="6.5" style="239" customWidth="1"/>
    <col min="6923" max="6924" width="5.25" style="239" customWidth="1"/>
    <col min="6925" max="6925" width="5" style="239" customWidth="1"/>
    <col min="6926" max="6927" width="4.125" style="239" customWidth="1"/>
    <col min="6928" max="6933" width="3.25" style="239" customWidth="1"/>
    <col min="6934" max="7168" width="6.625" style="239"/>
    <col min="7169" max="7169" width="3.25" style="239" customWidth="1"/>
    <col min="7170" max="7170" width="7.125" style="239" customWidth="1"/>
    <col min="7171" max="7171" width="4.125" style="239" customWidth="1"/>
    <col min="7172" max="7172" width="3.625" style="239" customWidth="1"/>
    <col min="7173" max="7173" width="3.375" style="239" customWidth="1"/>
    <col min="7174" max="7175" width="4.125" style="239" customWidth="1"/>
    <col min="7176" max="7176" width="3.5" style="239" customWidth="1"/>
    <col min="7177" max="7177" width="3.625" style="239" customWidth="1"/>
    <col min="7178" max="7178" width="6.5" style="239" customWidth="1"/>
    <col min="7179" max="7180" width="5.25" style="239" customWidth="1"/>
    <col min="7181" max="7181" width="5" style="239" customWidth="1"/>
    <col min="7182" max="7183" width="4.125" style="239" customWidth="1"/>
    <col min="7184" max="7189" width="3.25" style="239" customWidth="1"/>
    <col min="7190" max="7424" width="6.625" style="239"/>
    <col min="7425" max="7425" width="3.25" style="239" customWidth="1"/>
    <col min="7426" max="7426" width="7.125" style="239" customWidth="1"/>
    <col min="7427" max="7427" width="4.125" style="239" customWidth="1"/>
    <col min="7428" max="7428" width="3.625" style="239" customWidth="1"/>
    <col min="7429" max="7429" width="3.375" style="239" customWidth="1"/>
    <col min="7430" max="7431" width="4.125" style="239" customWidth="1"/>
    <col min="7432" max="7432" width="3.5" style="239" customWidth="1"/>
    <col min="7433" max="7433" width="3.625" style="239" customWidth="1"/>
    <col min="7434" max="7434" width="6.5" style="239" customWidth="1"/>
    <col min="7435" max="7436" width="5.25" style="239" customWidth="1"/>
    <col min="7437" max="7437" width="5" style="239" customWidth="1"/>
    <col min="7438" max="7439" width="4.125" style="239" customWidth="1"/>
    <col min="7440" max="7445" width="3.25" style="239" customWidth="1"/>
    <col min="7446" max="7680" width="6.625" style="239"/>
    <col min="7681" max="7681" width="3.25" style="239" customWidth="1"/>
    <col min="7682" max="7682" width="7.125" style="239" customWidth="1"/>
    <col min="7683" max="7683" width="4.125" style="239" customWidth="1"/>
    <col min="7684" max="7684" width="3.625" style="239" customWidth="1"/>
    <col min="7685" max="7685" width="3.375" style="239" customWidth="1"/>
    <col min="7686" max="7687" width="4.125" style="239" customWidth="1"/>
    <col min="7688" max="7688" width="3.5" style="239" customWidth="1"/>
    <col min="7689" max="7689" width="3.625" style="239" customWidth="1"/>
    <col min="7690" max="7690" width="6.5" style="239" customWidth="1"/>
    <col min="7691" max="7692" width="5.25" style="239" customWidth="1"/>
    <col min="7693" max="7693" width="5" style="239" customWidth="1"/>
    <col min="7694" max="7695" width="4.125" style="239" customWidth="1"/>
    <col min="7696" max="7701" width="3.25" style="239" customWidth="1"/>
    <col min="7702" max="7936" width="6.625" style="239"/>
    <col min="7937" max="7937" width="3.25" style="239" customWidth="1"/>
    <col min="7938" max="7938" width="7.125" style="239" customWidth="1"/>
    <col min="7939" max="7939" width="4.125" style="239" customWidth="1"/>
    <col min="7940" max="7940" width="3.625" style="239" customWidth="1"/>
    <col min="7941" max="7941" width="3.375" style="239" customWidth="1"/>
    <col min="7942" max="7943" width="4.125" style="239" customWidth="1"/>
    <col min="7944" max="7944" width="3.5" style="239" customWidth="1"/>
    <col min="7945" max="7945" width="3.625" style="239" customWidth="1"/>
    <col min="7946" max="7946" width="6.5" style="239" customWidth="1"/>
    <col min="7947" max="7948" width="5.25" style="239" customWidth="1"/>
    <col min="7949" max="7949" width="5" style="239" customWidth="1"/>
    <col min="7950" max="7951" width="4.125" style="239" customWidth="1"/>
    <col min="7952" max="7957" width="3.25" style="239" customWidth="1"/>
    <col min="7958" max="8192" width="6.625" style="239"/>
    <col min="8193" max="8193" width="3.25" style="239" customWidth="1"/>
    <col min="8194" max="8194" width="7.125" style="239" customWidth="1"/>
    <col min="8195" max="8195" width="4.125" style="239" customWidth="1"/>
    <col min="8196" max="8196" width="3.625" style="239" customWidth="1"/>
    <col min="8197" max="8197" width="3.375" style="239" customWidth="1"/>
    <col min="8198" max="8199" width="4.125" style="239" customWidth="1"/>
    <col min="8200" max="8200" width="3.5" style="239" customWidth="1"/>
    <col min="8201" max="8201" width="3.625" style="239" customWidth="1"/>
    <col min="8202" max="8202" width="6.5" style="239" customWidth="1"/>
    <col min="8203" max="8204" width="5.25" style="239" customWidth="1"/>
    <col min="8205" max="8205" width="5" style="239" customWidth="1"/>
    <col min="8206" max="8207" width="4.125" style="239" customWidth="1"/>
    <col min="8208" max="8213" width="3.25" style="239" customWidth="1"/>
    <col min="8214" max="8448" width="6.625" style="239"/>
    <col min="8449" max="8449" width="3.25" style="239" customWidth="1"/>
    <col min="8450" max="8450" width="7.125" style="239" customWidth="1"/>
    <col min="8451" max="8451" width="4.125" style="239" customWidth="1"/>
    <col min="8452" max="8452" width="3.625" style="239" customWidth="1"/>
    <col min="8453" max="8453" width="3.375" style="239" customWidth="1"/>
    <col min="8454" max="8455" width="4.125" style="239" customWidth="1"/>
    <col min="8456" max="8456" width="3.5" style="239" customWidth="1"/>
    <col min="8457" max="8457" width="3.625" style="239" customWidth="1"/>
    <col min="8458" max="8458" width="6.5" style="239" customWidth="1"/>
    <col min="8459" max="8460" width="5.25" style="239" customWidth="1"/>
    <col min="8461" max="8461" width="5" style="239" customWidth="1"/>
    <col min="8462" max="8463" width="4.125" style="239" customWidth="1"/>
    <col min="8464" max="8469" width="3.25" style="239" customWidth="1"/>
    <col min="8470" max="8704" width="6.625" style="239"/>
    <col min="8705" max="8705" width="3.25" style="239" customWidth="1"/>
    <col min="8706" max="8706" width="7.125" style="239" customWidth="1"/>
    <col min="8707" max="8707" width="4.125" style="239" customWidth="1"/>
    <col min="8708" max="8708" width="3.625" style="239" customWidth="1"/>
    <col min="8709" max="8709" width="3.375" style="239" customWidth="1"/>
    <col min="8710" max="8711" width="4.125" style="239" customWidth="1"/>
    <col min="8712" max="8712" width="3.5" style="239" customWidth="1"/>
    <col min="8713" max="8713" width="3.625" style="239" customWidth="1"/>
    <col min="8714" max="8714" width="6.5" style="239" customWidth="1"/>
    <col min="8715" max="8716" width="5.25" style="239" customWidth="1"/>
    <col min="8717" max="8717" width="5" style="239" customWidth="1"/>
    <col min="8718" max="8719" width="4.125" style="239" customWidth="1"/>
    <col min="8720" max="8725" width="3.25" style="239" customWidth="1"/>
    <col min="8726" max="8960" width="6.625" style="239"/>
    <col min="8961" max="8961" width="3.25" style="239" customWidth="1"/>
    <col min="8962" max="8962" width="7.125" style="239" customWidth="1"/>
    <col min="8963" max="8963" width="4.125" style="239" customWidth="1"/>
    <col min="8964" max="8964" width="3.625" style="239" customWidth="1"/>
    <col min="8965" max="8965" width="3.375" style="239" customWidth="1"/>
    <col min="8966" max="8967" width="4.125" style="239" customWidth="1"/>
    <col min="8968" max="8968" width="3.5" style="239" customWidth="1"/>
    <col min="8969" max="8969" width="3.625" style="239" customWidth="1"/>
    <col min="8970" max="8970" width="6.5" style="239" customWidth="1"/>
    <col min="8971" max="8972" width="5.25" style="239" customWidth="1"/>
    <col min="8973" max="8973" width="5" style="239" customWidth="1"/>
    <col min="8974" max="8975" width="4.125" style="239" customWidth="1"/>
    <col min="8976" max="8981" width="3.25" style="239" customWidth="1"/>
    <col min="8982" max="9216" width="6.625" style="239"/>
    <col min="9217" max="9217" width="3.25" style="239" customWidth="1"/>
    <col min="9218" max="9218" width="7.125" style="239" customWidth="1"/>
    <col min="9219" max="9219" width="4.125" style="239" customWidth="1"/>
    <col min="9220" max="9220" width="3.625" style="239" customWidth="1"/>
    <col min="9221" max="9221" width="3.375" style="239" customWidth="1"/>
    <col min="9222" max="9223" width="4.125" style="239" customWidth="1"/>
    <col min="9224" max="9224" width="3.5" style="239" customWidth="1"/>
    <col min="9225" max="9225" width="3.625" style="239" customWidth="1"/>
    <col min="9226" max="9226" width="6.5" style="239" customWidth="1"/>
    <col min="9227" max="9228" width="5.25" style="239" customWidth="1"/>
    <col min="9229" max="9229" width="5" style="239" customWidth="1"/>
    <col min="9230" max="9231" width="4.125" style="239" customWidth="1"/>
    <col min="9232" max="9237" width="3.25" style="239" customWidth="1"/>
    <col min="9238" max="9472" width="6.625" style="239"/>
    <col min="9473" max="9473" width="3.25" style="239" customWidth="1"/>
    <col min="9474" max="9474" width="7.125" style="239" customWidth="1"/>
    <col min="9475" max="9475" width="4.125" style="239" customWidth="1"/>
    <col min="9476" max="9476" width="3.625" style="239" customWidth="1"/>
    <col min="9477" max="9477" width="3.375" style="239" customWidth="1"/>
    <col min="9478" max="9479" width="4.125" style="239" customWidth="1"/>
    <col min="9480" max="9480" width="3.5" style="239" customWidth="1"/>
    <col min="9481" max="9481" width="3.625" style="239" customWidth="1"/>
    <col min="9482" max="9482" width="6.5" style="239" customWidth="1"/>
    <col min="9483" max="9484" width="5.25" style="239" customWidth="1"/>
    <col min="9485" max="9485" width="5" style="239" customWidth="1"/>
    <col min="9486" max="9487" width="4.125" style="239" customWidth="1"/>
    <col min="9488" max="9493" width="3.25" style="239" customWidth="1"/>
    <col min="9494" max="9728" width="6.625" style="239"/>
    <col min="9729" max="9729" width="3.25" style="239" customWidth="1"/>
    <col min="9730" max="9730" width="7.125" style="239" customWidth="1"/>
    <col min="9731" max="9731" width="4.125" style="239" customWidth="1"/>
    <col min="9732" max="9732" width="3.625" style="239" customWidth="1"/>
    <col min="9733" max="9733" width="3.375" style="239" customWidth="1"/>
    <col min="9734" max="9735" width="4.125" style="239" customWidth="1"/>
    <col min="9736" max="9736" width="3.5" style="239" customWidth="1"/>
    <col min="9737" max="9737" width="3.625" style="239" customWidth="1"/>
    <col min="9738" max="9738" width="6.5" style="239" customWidth="1"/>
    <col min="9739" max="9740" width="5.25" style="239" customWidth="1"/>
    <col min="9741" max="9741" width="5" style="239" customWidth="1"/>
    <col min="9742" max="9743" width="4.125" style="239" customWidth="1"/>
    <col min="9744" max="9749" width="3.25" style="239" customWidth="1"/>
    <col min="9750" max="9984" width="6.625" style="239"/>
    <col min="9985" max="9985" width="3.25" style="239" customWidth="1"/>
    <col min="9986" max="9986" width="7.125" style="239" customWidth="1"/>
    <col min="9987" max="9987" width="4.125" style="239" customWidth="1"/>
    <col min="9988" max="9988" width="3.625" style="239" customWidth="1"/>
    <col min="9989" max="9989" width="3.375" style="239" customWidth="1"/>
    <col min="9990" max="9991" width="4.125" style="239" customWidth="1"/>
    <col min="9992" max="9992" width="3.5" style="239" customWidth="1"/>
    <col min="9993" max="9993" width="3.625" style="239" customWidth="1"/>
    <col min="9994" max="9994" width="6.5" style="239" customWidth="1"/>
    <col min="9995" max="9996" width="5.25" style="239" customWidth="1"/>
    <col min="9997" max="9997" width="5" style="239" customWidth="1"/>
    <col min="9998" max="9999" width="4.125" style="239" customWidth="1"/>
    <col min="10000" max="10005" width="3.25" style="239" customWidth="1"/>
    <col min="10006" max="10240" width="6.625" style="239"/>
    <col min="10241" max="10241" width="3.25" style="239" customWidth="1"/>
    <col min="10242" max="10242" width="7.125" style="239" customWidth="1"/>
    <col min="10243" max="10243" width="4.125" style="239" customWidth="1"/>
    <col min="10244" max="10244" width="3.625" style="239" customWidth="1"/>
    <col min="10245" max="10245" width="3.375" style="239" customWidth="1"/>
    <col min="10246" max="10247" width="4.125" style="239" customWidth="1"/>
    <col min="10248" max="10248" width="3.5" style="239" customWidth="1"/>
    <col min="10249" max="10249" width="3.625" style="239" customWidth="1"/>
    <col min="10250" max="10250" width="6.5" style="239" customWidth="1"/>
    <col min="10251" max="10252" width="5.25" style="239" customWidth="1"/>
    <col min="10253" max="10253" width="5" style="239" customWidth="1"/>
    <col min="10254" max="10255" width="4.125" style="239" customWidth="1"/>
    <col min="10256" max="10261" width="3.25" style="239" customWidth="1"/>
    <col min="10262" max="10496" width="6.625" style="239"/>
    <col min="10497" max="10497" width="3.25" style="239" customWidth="1"/>
    <col min="10498" max="10498" width="7.125" style="239" customWidth="1"/>
    <col min="10499" max="10499" width="4.125" style="239" customWidth="1"/>
    <col min="10500" max="10500" width="3.625" style="239" customWidth="1"/>
    <col min="10501" max="10501" width="3.375" style="239" customWidth="1"/>
    <col min="10502" max="10503" width="4.125" style="239" customWidth="1"/>
    <col min="10504" max="10504" width="3.5" style="239" customWidth="1"/>
    <col min="10505" max="10505" width="3.625" style="239" customWidth="1"/>
    <col min="10506" max="10506" width="6.5" style="239" customWidth="1"/>
    <col min="10507" max="10508" width="5.25" style="239" customWidth="1"/>
    <col min="10509" max="10509" width="5" style="239" customWidth="1"/>
    <col min="10510" max="10511" width="4.125" style="239" customWidth="1"/>
    <col min="10512" max="10517" width="3.25" style="239" customWidth="1"/>
    <col min="10518" max="10752" width="6.625" style="239"/>
    <col min="10753" max="10753" width="3.25" style="239" customWidth="1"/>
    <col min="10754" max="10754" width="7.125" style="239" customWidth="1"/>
    <col min="10755" max="10755" width="4.125" style="239" customWidth="1"/>
    <col min="10756" max="10756" width="3.625" style="239" customWidth="1"/>
    <col min="10757" max="10757" width="3.375" style="239" customWidth="1"/>
    <col min="10758" max="10759" width="4.125" style="239" customWidth="1"/>
    <col min="10760" max="10760" width="3.5" style="239" customWidth="1"/>
    <col min="10761" max="10761" width="3.625" style="239" customWidth="1"/>
    <col min="10762" max="10762" width="6.5" style="239" customWidth="1"/>
    <col min="10763" max="10764" width="5.25" style="239" customWidth="1"/>
    <col min="10765" max="10765" width="5" style="239" customWidth="1"/>
    <col min="10766" max="10767" width="4.125" style="239" customWidth="1"/>
    <col min="10768" max="10773" width="3.25" style="239" customWidth="1"/>
    <col min="10774" max="11008" width="6.625" style="239"/>
    <col min="11009" max="11009" width="3.25" style="239" customWidth="1"/>
    <col min="11010" max="11010" width="7.125" style="239" customWidth="1"/>
    <col min="11011" max="11011" width="4.125" style="239" customWidth="1"/>
    <col min="11012" max="11012" width="3.625" style="239" customWidth="1"/>
    <col min="11013" max="11013" width="3.375" style="239" customWidth="1"/>
    <col min="11014" max="11015" width="4.125" style="239" customWidth="1"/>
    <col min="11016" max="11016" width="3.5" style="239" customWidth="1"/>
    <col min="11017" max="11017" width="3.625" style="239" customWidth="1"/>
    <col min="11018" max="11018" width="6.5" style="239" customWidth="1"/>
    <col min="11019" max="11020" width="5.25" style="239" customWidth="1"/>
    <col min="11021" max="11021" width="5" style="239" customWidth="1"/>
    <col min="11022" max="11023" width="4.125" style="239" customWidth="1"/>
    <col min="11024" max="11029" width="3.25" style="239" customWidth="1"/>
    <col min="11030" max="11264" width="6.625" style="239"/>
    <col min="11265" max="11265" width="3.25" style="239" customWidth="1"/>
    <col min="11266" max="11266" width="7.125" style="239" customWidth="1"/>
    <col min="11267" max="11267" width="4.125" style="239" customWidth="1"/>
    <col min="11268" max="11268" width="3.625" style="239" customWidth="1"/>
    <col min="11269" max="11269" width="3.375" style="239" customWidth="1"/>
    <col min="11270" max="11271" width="4.125" style="239" customWidth="1"/>
    <col min="11272" max="11272" width="3.5" style="239" customWidth="1"/>
    <col min="11273" max="11273" width="3.625" style="239" customWidth="1"/>
    <col min="11274" max="11274" width="6.5" style="239" customWidth="1"/>
    <col min="11275" max="11276" width="5.25" style="239" customWidth="1"/>
    <col min="11277" max="11277" width="5" style="239" customWidth="1"/>
    <col min="11278" max="11279" width="4.125" style="239" customWidth="1"/>
    <col min="11280" max="11285" width="3.25" style="239" customWidth="1"/>
    <col min="11286" max="11520" width="6.625" style="239"/>
    <col min="11521" max="11521" width="3.25" style="239" customWidth="1"/>
    <col min="11522" max="11522" width="7.125" style="239" customWidth="1"/>
    <col min="11523" max="11523" width="4.125" style="239" customWidth="1"/>
    <col min="11524" max="11524" width="3.625" style="239" customWidth="1"/>
    <col min="11525" max="11525" width="3.375" style="239" customWidth="1"/>
    <col min="11526" max="11527" width="4.125" style="239" customWidth="1"/>
    <col min="11528" max="11528" width="3.5" style="239" customWidth="1"/>
    <col min="11529" max="11529" width="3.625" style="239" customWidth="1"/>
    <col min="11530" max="11530" width="6.5" style="239" customWidth="1"/>
    <col min="11531" max="11532" width="5.25" style="239" customWidth="1"/>
    <col min="11533" max="11533" width="5" style="239" customWidth="1"/>
    <col min="11534" max="11535" width="4.125" style="239" customWidth="1"/>
    <col min="11536" max="11541" width="3.25" style="239" customWidth="1"/>
    <col min="11542" max="11776" width="6.625" style="239"/>
    <col min="11777" max="11777" width="3.25" style="239" customWidth="1"/>
    <col min="11778" max="11778" width="7.125" style="239" customWidth="1"/>
    <col min="11779" max="11779" width="4.125" style="239" customWidth="1"/>
    <col min="11780" max="11780" width="3.625" style="239" customWidth="1"/>
    <col min="11781" max="11781" width="3.375" style="239" customWidth="1"/>
    <col min="11782" max="11783" width="4.125" style="239" customWidth="1"/>
    <col min="11784" max="11784" width="3.5" style="239" customWidth="1"/>
    <col min="11785" max="11785" width="3.625" style="239" customWidth="1"/>
    <col min="11786" max="11786" width="6.5" style="239" customWidth="1"/>
    <col min="11787" max="11788" width="5.25" style="239" customWidth="1"/>
    <col min="11789" max="11789" width="5" style="239" customWidth="1"/>
    <col min="11790" max="11791" width="4.125" style="239" customWidth="1"/>
    <col min="11792" max="11797" width="3.25" style="239" customWidth="1"/>
    <col min="11798" max="12032" width="6.625" style="239"/>
    <col min="12033" max="12033" width="3.25" style="239" customWidth="1"/>
    <col min="12034" max="12034" width="7.125" style="239" customWidth="1"/>
    <col min="12035" max="12035" width="4.125" style="239" customWidth="1"/>
    <col min="12036" max="12036" width="3.625" style="239" customWidth="1"/>
    <col min="12037" max="12037" width="3.375" style="239" customWidth="1"/>
    <col min="12038" max="12039" width="4.125" style="239" customWidth="1"/>
    <col min="12040" max="12040" width="3.5" style="239" customWidth="1"/>
    <col min="12041" max="12041" width="3.625" style="239" customWidth="1"/>
    <col min="12042" max="12042" width="6.5" style="239" customWidth="1"/>
    <col min="12043" max="12044" width="5.25" style="239" customWidth="1"/>
    <col min="12045" max="12045" width="5" style="239" customWidth="1"/>
    <col min="12046" max="12047" width="4.125" style="239" customWidth="1"/>
    <col min="12048" max="12053" width="3.25" style="239" customWidth="1"/>
    <col min="12054" max="12288" width="6.625" style="239"/>
    <col min="12289" max="12289" width="3.25" style="239" customWidth="1"/>
    <col min="12290" max="12290" width="7.125" style="239" customWidth="1"/>
    <col min="12291" max="12291" width="4.125" style="239" customWidth="1"/>
    <col min="12292" max="12292" width="3.625" style="239" customWidth="1"/>
    <col min="12293" max="12293" width="3.375" style="239" customWidth="1"/>
    <col min="12294" max="12295" width="4.125" style="239" customWidth="1"/>
    <col min="12296" max="12296" width="3.5" style="239" customWidth="1"/>
    <col min="12297" max="12297" width="3.625" style="239" customWidth="1"/>
    <col min="12298" max="12298" width="6.5" style="239" customWidth="1"/>
    <col min="12299" max="12300" width="5.25" style="239" customWidth="1"/>
    <col min="12301" max="12301" width="5" style="239" customWidth="1"/>
    <col min="12302" max="12303" width="4.125" style="239" customWidth="1"/>
    <col min="12304" max="12309" width="3.25" style="239" customWidth="1"/>
    <col min="12310" max="12544" width="6.625" style="239"/>
    <col min="12545" max="12545" width="3.25" style="239" customWidth="1"/>
    <col min="12546" max="12546" width="7.125" style="239" customWidth="1"/>
    <col min="12547" max="12547" width="4.125" style="239" customWidth="1"/>
    <col min="12548" max="12548" width="3.625" style="239" customWidth="1"/>
    <col min="12549" max="12549" width="3.375" style="239" customWidth="1"/>
    <col min="12550" max="12551" width="4.125" style="239" customWidth="1"/>
    <col min="12552" max="12552" width="3.5" style="239" customWidth="1"/>
    <col min="12553" max="12553" width="3.625" style="239" customWidth="1"/>
    <col min="12554" max="12554" width="6.5" style="239" customWidth="1"/>
    <col min="12555" max="12556" width="5.25" style="239" customWidth="1"/>
    <col min="12557" max="12557" width="5" style="239" customWidth="1"/>
    <col min="12558" max="12559" width="4.125" style="239" customWidth="1"/>
    <col min="12560" max="12565" width="3.25" style="239" customWidth="1"/>
    <col min="12566" max="12800" width="6.625" style="239"/>
    <col min="12801" max="12801" width="3.25" style="239" customWidth="1"/>
    <col min="12802" max="12802" width="7.125" style="239" customWidth="1"/>
    <col min="12803" max="12803" width="4.125" style="239" customWidth="1"/>
    <col min="12804" max="12804" width="3.625" style="239" customWidth="1"/>
    <col min="12805" max="12805" width="3.375" style="239" customWidth="1"/>
    <col min="12806" max="12807" width="4.125" style="239" customWidth="1"/>
    <col min="12808" max="12808" width="3.5" style="239" customWidth="1"/>
    <col min="12809" max="12809" width="3.625" style="239" customWidth="1"/>
    <col min="12810" max="12810" width="6.5" style="239" customWidth="1"/>
    <col min="12811" max="12812" width="5.25" style="239" customWidth="1"/>
    <col min="12813" max="12813" width="5" style="239" customWidth="1"/>
    <col min="12814" max="12815" width="4.125" style="239" customWidth="1"/>
    <col min="12816" max="12821" width="3.25" style="239" customWidth="1"/>
    <col min="12822" max="13056" width="6.625" style="239"/>
    <col min="13057" max="13057" width="3.25" style="239" customWidth="1"/>
    <col min="13058" max="13058" width="7.125" style="239" customWidth="1"/>
    <col min="13059" max="13059" width="4.125" style="239" customWidth="1"/>
    <col min="13060" max="13060" width="3.625" style="239" customWidth="1"/>
    <col min="13061" max="13061" width="3.375" style="239" customWidth="1"/>
    <col min="13062" max="13063" width="4.125" style="239" customWidth="1"/>
    <col min="13064" max="13064" width="3.5" style="239" customWidth="1"/>
    <col min="13065" max="13065" width="3.625" style="239" customWidth="1"/>
    <col min="13066" max="13066" width="6.5" style="239" customWidth="1"/>
    <col min="13067" max="13068" width="5.25" style="239" customWidth="1"/>
    <col min="13069" max="13069" width="5" style="239" customWidth="1"/>
    <col min="13070" max="13071" width="4.125" style="239" customWidth="1"/>
    <col min="13072" max="13077" width="3.25" style="239" customWidth="1"/>
    <col min="13078" max="13312" width="6.625" style="239"/>
    <col min="13313" max="13313" width="3.25" style="239" customWidth="1"/>
    <col min="13314" max="13314" width="7.125" style="239" customWidth="1"/>
    <col min="13315" max="13315" width="4.125" style="239" customWidth="1"/>
    <col min="13316" max="13316" width="3.625" style="239" customWidth="1"/>
    <col min="13317" max="13317" width="3.375" style="239" customWidth="1"/>
    <col min="13318" max="13319" width="4.125" style="239" customWidth="1"/>
    <col min="13320" max="13320" width="3.5" style="239" customWidth="1"/>
    <col min="13321" max="13321" width="3.625" style="239" customWidth="1"/>
    <col min="13322" max="13322" width="6.5" style="239" customWidth="1"/>
    <col min="13323" max="13324" width="5.25" style="239" customWidth="1"/>
    <col min="13325" max="13325" width="5" style="239" customWidth="1"/>
    <col min="13326" max="13327" width="4.125" style="239" customWidth="1"/>
    <col min="13328" max="13333" width="3.25" style="239" customWidth="1"/>
    <col min="13334" max="13568" width="6.625" style="239"/>
    <col min="13569" max="13569" width="3.25" style="239" customWidth="1"/>
    <col min="13570" max="13570" width="7.125" style="239" customWidth="1"/>
    <col min="13571" max="13571" width="4.125" style="239" customWidth="1"/>
    <col min="13572" max="13572" width="3.625" style="239" customWidth="1"/>
    <col min="13573" max="13573" width="3.375" style="239" customWidth="1"/>
    <col min="13574" max="13575" width="4.125" style="239" customWidth="1"/>
    <col min="13576" max="13576" width="3.5" style="239" customWidth="1"/>
    <col min="13577" max="13577" width="3.625" style="239" customWidth="1"/>
    <col min="13578" max="13578" width="6.5" style="239" customWidth="1"/>
    <col min="13579" max="13580" width="5.25" style="239" customWidth="1"/>
    <col min="13581" max="13581" width="5" style="239" customWidth="1"/>
    <col min="13582" max="13583" width="4.125" style="239" customWidth="1"/>
    <col min="13584" max="13589" width="3.25" style="239" customWidth="1"/>
    <col min="13590" max="13824" width="6.625" style="239"/>
    <col min="13825" max="13825" width="3.25" style="239" customWidth="1"/>
    <col min="13826" max="13826" width="7.125" style="239" customWidth="1"/>
    <col min="13827" max="13827" width="4.125" style="239" customWidth="1"/>
    <col min="13828" max="13828" width="3.625" style="239" customWidth="1"/>
    <col min="13829" max="13829" width="3.375" style="239" customWidth="1"/>
    <col min="13830" max="13831" width="4.125" style="239" customWidth="1"/>
    <col min="13832" max="13832" width="3.5" style="239" customWidth="1"/>
    <col min="13833" max="13833" width="3.625" style="239" customWidth="1"/>
    <col min="13834" max="13834" width="6.5" style="239" customWidth="1"/>
    <col min="13835" max="13836" width="5.25" style="239" customWidth="1"/>
    <col min="13837" max="13837" width="5" style="239" customWidth="1"/>
    <col min="13838" max="13839" width="4.125" style="239" customWidth="1"/>
    <col min="13840" max="13845" width="3.25" style="239" customWidth="1"/>
    <col min="13846" max="14080" width="6.625" style="239"/>
    <col min="14081" max="14081" width="3.25" style="239" customWidth="1"/>
    <col min="14082" max="14082" width="7.125" style="239" customWidth="1"/>
    <col min="14083" max="14083" width="4.125" style="239" customWidth="1"/>
    <col min="14084" max="14084" width="3.625" style="239" customWidth="1"/>
    <col min="14085" max="14085" width="3.375" style="239" customWidth="1"/>
    <col min="14086" max="14087" width="4.125" style="239" customWidth="1"/>
    <col min="14088" max="14088" width="3.5" style="239" customWidth="1"/>
    <col min="14089" max="14089" width="3.625" style="239" customWidth="1"/>
    <col min="14090" max="14090" width="6.5" style="239" customWidth="1"/>
    <col min="14091" max="14092" width="5.25" style="239" customWidth="1"/>
    <col min="14093" max="14093" width="5" style="239" customWidth="1"/>
    <col min="14094" max="14095" width="4.125" style="239" customWidth="1"/>
    <col min="14096" max="14101" width="3.25" style="239" customWidth="1"/>
    <col min="14102" max="14336" width="6.625" style="239"/>
    <col min="14337" max="14337" width="3.25" style="239" customWidth="1"/>
    <col min="14338" max="14338" width="7.125" style="239" customWidth="1"/>
    <col min="14339" max="14339" width="4.125" style="239" customWidth="1"/>
    <col min="14340" max="14340" width="3.625" style="239" customWidth="1"/>
    <col min="14341" max="14341" width="3.375" style="239" customWidth="1"/>
    <col min="14342" max="14343" width="4.125" style="239" customWidth="1"/>
    <col min="14344" max="14344" width="3.5" style="239" customWidth="1"/>
    <col min="14345" max="14345" width="3.625" style="239" customWidth="1"/>
    <col min="14346" max="14346" width="6.5" style="239" customWidth="1"/>
    <col min="14347" max="14348" width="5.25" style="239" customWidth="1"/>
    <col min="14349" max="14349" width="5" style="239" customWidth="1"/>
    <col min="14350" max="14351" width="4.125" style="239" customWidth="1"/>
    <col min="14352" max="14357" width="3.25" style="239" customWidth="1"/>
    <col min="14358" max="14592" width="6.625" style="239"/>
    <col min="14593" max="14593" width="3.25" style="239" customWidth="1"/>
    <col min="14594" max="14594" width="7.125" style="239" customWidth="1"/>
    <col min="14595" max="14595" width="4.125" style="239" customWidth="1"/>
    <col min="14596" max="14596" width="3.625" style="239" customWidth="1"/>
    <col min="14597" max="14597" width="3.375" style="239" customWidth="1"/>
    <col min="14598" max="14599" width="4.125" style="239" customWidth="1"/>
    <col min="14600" max="14600" width="3.5" style="239" customWidth="1"/>
    <col min="14601" max="14601" width="3.625" style="239" customWidth="1"/>
    <col min="14602" max="14602" width="6.5" style="239" customWidth="1"/>
    <col min="14603" max="14604" width="5.25" style="239" customWidth="1"/>
    <col min="14605" max="14605" width="5" style="239" customWidth="1"/>
    <col min="14606" max="14607" width="4.125" style="239" customWidth="1"/>
    <col min="14608" max="14613" width="3.25" style="239" customWidth="1"/>
    <col min="14614" max="14848" width="6.625" style="239"/>
    <col min="14849" max="14849" width="3.25" style="239" customWidth="1"/>
    <col min="14850" max="14850" width="7.125" style="239" customWidth="1"/>
    <col min="14851" max="14851" width="4.125" style="239" customWidth="1"/>
    <col min="14852" max="14852" width="3.625" style="239" customWidth="1"/>
    <col min="14853" max="14853" width="3.375" style="239" customWidth="1"/>
    <col min="14854" max="14855" width="4.125" style="239" customWidth="1"/>
    <col min="14856" max="14856" width="3.5" style="239" customWidth="1"/>
    <col min="14857" max="14857" width="3.625" style="239" customWidth="1"/>
    <col min="14858" max="14858" width="6.5" style="239" customWidth="1"/>
    <col min="14859" max="14860" width="5.25" style="239" customWidth="1"/>
    <col min="14861" max="14861" width="5" style="239" customWidth="1"/>
    <col min="14862" max="14863" width="4.125" style="239" customWidth="1"/>
    <col min="14864" max="14869" width="3.25" style="239" customWidth="1"/>
    <col min="14870" max="15104" width="6.625" style="239"/>
    <col min="15105" max="15105" width="3.25" style="239" customWidth="1"/>
    <col min="15106" max="15106" width="7.125" style="239" customWidth="1"/>
    <col min="15107" max="15107" width="4.125" style="239" customWidth="1"/>
    <col min="15108" max="15108" width="3.625" style="239" customWidth="1"/>
    <col min="15109" max="15109" width="3.375" style="239" customWidth="1"/>
    <col min="15110" max="15111" width="4.125" style="239" customWidth="1"/>
    <col min="15112" max="15112" width="3.5" style="239" customWidth="1"/>
    <col min="15113" max="15113" width="3.625" style="239" customWidth="1"/>
    <col min="15114" max="15114" width="6.5" style="239" customWidth="1"/>
    <col min="15115" max="15116" width="5.25" style="239" customWidth="1"/>
    <col min="15117" max="15117" width="5" style="239" customWidth="1"/>
    <col min="15118" max="15119" width="4.125" style="239" customWidth="1"/>
    <col min="15120" max="15125" width="3.25" style="239" customWidth="1"/>
    <col min="15126" max="15360" width="6.625" style="239"/>
    <col min="15361" max="15361" width="3.25" style="239" customWidth="1"/>
    <col min="15362" max="15362" width="7.125" style="239" customWidth="1"/>
    <col min="15363" max="15363" width="4.125" style="239" customWidth="1"/>
    <col min="15364" max="15364" width="3.625" style="239" customWidth="1"/>
    <col min="15365" max="15365" width="3.375" style="239" customWidth="1"/>
    <col min="15366" max="15367" width="4.125" style="239" customWidth="1"/>
    <col min="15368" max="15368" width="3.5" style="239" customWidth="1"/>
    <col min="15369" max="15369" width="3.625" style="239" customWidth="1"/>
    <col min="15370" max="15370" width="6.5" style="239" customWidth="1"/>
    <col min="15371" max="15372" width="5.25" style="239" customWidth="1"/>
    <col min="15373" max="15373" width="5" style="239" customWidth="1"/>
    <col min="15374" max="15375" width="4.125" style="239" customWidth="1"/>
    <col min="15376" max="15381" width="3.25" style="239" customWidth="1"/>
    <col min="15382" max="15616" width="6.625" style="239"/>
    <col min="15617" max="15617" width="3.25" style="239" customWidth="1"/>
    <col min="15618" max="15618" width="7.125" style="239" customWidth="1"/>
    <col min="15619" max="15619" width="4.125" style="239" customWidth="1"/>
    <col min="15620" max="15620" width="3.625" style="239" customWidth="1"/>
    <col min="15621" max="15621" width="3.375" style="239" customWidth="1"/>
    <col min="15622" max="15623" width="4.125" style="239" customWidth="1"/>
    <col min="15624" max="15624" width="3.5" style="239" customWidth="1"/>
    <col min="15625" max="15625" width="3.625" style="239" customWidth="1"/>
    <col min="15626" max="15626" width="6.5" style="239" customWidth="1"/>
    <col min="15627" max="15628" width="5.25" style="239" customWidth="1"/>
    <col min="15629" max="15629" width="5" style="239" customWidth="1"/>
    <col min="15630" max="15631" width="4.125" style="239" customWidth="1"/>
    <col min="15632" max="15637" width="3.25" style="239" customWidth="1"/>
    <col min="15638" max="15872" width="6.625" style="239"/>
    <col min="15873" max="15873" width="3.25" style="239" customWidth="1"/>
    <col min="15874" max="15874" width="7.125" style="239" customWidth="1"/>
    <col min="15875" max="15875" width="4.125" style="239" customWidth="1"/>
    <col min="15876" max="15876" width="3.625" style="239" customWidth="1"/>
    <col min="15877" max="15877" width="3.375" style="239" customWidth="1"/>
    <col min="15878" max="15879" width="4.125" style="239" customWidth="1"/>
    <col min="15880" max="15880" width="3.5" style="239" customWidth="1"/>
    <col min="15881" max="15881" width="3.625" style="239" customWidth="1"/>
    <col min="15882" max="15882" width="6.5" style="239" customWidth="1"/>
    <col min="15883" max="15884" width="5.25" style="239" customWidth="1"/>
    <col min="15885" max="15885" width="5" style="239" customWidth="1"/>
    <col min="15886" max="15887" width="4.125" style="239" customWidth="1"/>
    <col min="15888" max="15893" width="3.25" style="239" customWidth="1"/>
    <col min="15894" max="16128" width="6.625" style="239"/>
    <col min="16129" max="16129" width="3.25" style="239" customWidth="1"/>
    <col min="16130" max="16130" width="7.125" style="239" customWidth="1"/>
    <col min="16131" max="16131" width="4.125" style="239" customWidth="1"/>
    <col min="16132" max="16132" width="3.625" style="239" customWidth="1"/>
    <col min="16133" max="16133" width="3.375" style="239" customWidth="1"/>
    <col min="16134" max="16135" width="4.125" style="239" customWidth="1"/>
    <col min="16136" max="16136" width="3.5" style="239" customWidth="1"/>
    <col min="16137" max="16137" width="3.625" style="239" customWidth="1"/>
    <col min="16138" max="16138" width="6.5" style="239" customWidth="1"/>
    <col min="16139" max="16140" width="5.25" style="239" customWidth="1"/>
    <col min="16141" max="16141" width="5" style="239" customWidth="1"/>
    <col min="16142" max="16143" width="4.125" style="239" customWidth="1"/>
    <col min="16144" max="16149" width="3.25" style="239" customWidth="1"/>
    <col min="16150" max="16384" width="6.625" style="239"/>
  </cols>
  <sheetData>
    <row r="1" spans="1:21" s="63" customFormat="1" ht="30" customHeight="1">
      <c r="A1" s="54" t="s">
        <v>248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</row>
    <row r="2" spans="1:21" s="242" customFormat="1" ht="13.5">
      <c r="A2" s="142"/>
      <c r="B2" s="164" t="s">
        <v>104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</row>
    <row r="3" spans="1:21" s="244" customFormat="1" ht="13.5">
      <c r="A3" s="164">
        <v>1</v>
      </c>
      <c r="B3" s="164" t="s">
        <v>138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</row>
    <row r="4" spans="1:21" s="242" customFormat="1" ht="15" customHeight="1">
      <c r="A4" s="241"/>
      <c r="B4" s="245"/>
      <c r="C4" s="447" t="s">
        <v>249</v>
      </c>
      <c r="D4" s="448"/>
      <c r="E4" s="449"/>
      <c r="F4" s="450" t="s">
        <v>250</v>
      </c>
      <c r="G4" s="448"/>
      <c r="H4" s="448"/>
      <c r="I4" s="448"/>
      <c r="J4" s="447" t="s">
        <v>251</v>
      </c>
      <c r="K4" s="448"/>
      <c r="L4" s="449"/>
      <c r="M4" s="451" t="s">
        <v>252</v>
      </c>
      <c r="N4" s="448"/>
      <c r="O4" s="448"/>
      <c r="P4" s="448"/>
      <c r="Q4" s="448"/>
      <c r="R4" s="449"/>
      <c r="S4" s="447" t="s">
        <v>253</v>
      </c>
      <c r="T4" s="450"/>
      <c r="U4" s="452"/>
    </row>
    <row r="5" spans="1:21" s="242" customFormat="1" ht="15" customHeight="1">
      <c r="A5" s="241"/>
      <c r="B5" s="246" t="s">
        <v>3</v>
      </c>
      <c r="C5" s="465" t="s">
        <v>254</v>
      </c>
      <c r="D5" s="445" t="s">
        <v>255</v>
      </c>
      <c r="E5" s="442" t="s">
        <v>256</v>
      </c>
      <c r="F5" s="444" t="s">
        <v>254</v>
      </c>
      <c r="G5" s="445" t="s">
        <v>257</v>
      </c>
      <c r="H5" s="461" t="s">
        <v>258</v>
      </c>
      <c r="I5" s="463" t="s">
        <v>259</v>
      </c>
      <c r="J5" s="465" t="s">
        <v>254</v>
      </c>
      <c r="K5" s="466" t="s">
        <v>260</v>
      </c>
      <c r="L5" s="467" t="s">
        <v>261</v>
      </c>
      <c r="M5" s="468" t="s">
        <v>116</v>
      </c>
      <c r="N5" s="469"/>
      <c r="O5" s="470"/>
      <c r="P5" s="455" t="s">
        <v>117</v>
      </c>
      <c r="Q5" s="456"/>
      <c r="R5" s="457"/>
      <c r="S5" s="458" t="s">
        <v>262</v>
      </c>
      <c r="T5" s="459"/>
      <c r="U5" s="460"/>
    </row>
    <row r="6" spans="1:21" s="242" customFormat="1" ht="15" customHeight="1">
      <c r="A6" s="241"/>
      <c r="B6" s="247"/>
      <c r="C6" s="465"/>
      <c r="D6" s="446"/>
      <c r="E6" s="443"/>
      <c r="F6" s="444"/>
      <c r="G6" s="446"/>
      <c r="H6" s="462"/>
      <c r="I6" s="464"/>
      <c r="J6" s="465"/>
      <c r="K6" s="446"/>
      <c r="L6" s="443"/>
      <c r="M6" s="248" t="s">
        <v>110</v>
      </c>
      <c r="N6" s="249" t="s">
        <v>114</v>
      </c>
      <c r="O6" s="249" t="s">
        <v>115</v>
      </c>
      <c r="P6" s="250" t="s">
        <v>110</v>
      </c>
      <c r="Q6" s="251" t="s">
        <v>114</v>
      </c>
      <c r="R6" s="252" t="s">
        <v>115</v>
      </c>
      <c r="S6" s="248" t="s">
        <v>110</v>
      </c>
      <c r="T6" s="249" t="s">
        <v>114</v>
      </c>
      <c r="U6" s="253" t="s">
        <v>115</v>
      </c>
    </row>
    <row r="7" spans="1:21" s="259" customFormat="1" ht="12.95" customHeight="1">
      <c r="A7" s="254"/>
      <c r="B7" s="81" t="s">
        <v>118</v>
      </c>
      <c r="C7" s="255">
        <f>SUM(C8:C11)</f>
        <v>19</v>
      </c>
      <c r="D7" s="256">
        <f>SUM(D8:D11)</f>
        <v>19</v>
      </c>
      <c r="E7" s="257" t="s">
        <v>120</v>
      </c>
      <c r="F7" s="258">
        <f t="shared" ref="F7:U7" si="0">SUM(F8:F11)</f>
        <v>224</v>
      </c>
      <c r="G7" s="256">
        <f t="shared" si="0"/>
        <v>209</v>
      </c>
      <c r="H7" s="256">
        <f t="shared" si="0"/>
        <v>2</v>
      </c>
      <c r="I7" s="256">
        <f t="shared" si="0"/>
        <v>13</v>
      </c>
      <c r="J7" s="255">
        <f t="shared" si="0"/>
        <v>6287</v>
      </c>
      <c r="K7" s="256">
        <f t="shared" si="0"/>
        <v>3259</v>
      </c>
      <c r="L7" s="257">
        <f t="shared" si="0"/>
        <v>3028</v>
      </c>
      <c r="M7" s="255">
        <f t="shared" si="0"/>
        <v>345</v>
      </c>
      <c r="N7" s="256">
        <f t="shared" si="0"/>
        <v>120</v>
      </c>
      <c r="O7" s="256">
        <f t="shared" si="0"/>
        <v>225</v>
      </c>
      <c r="P7" s="256">
        <f t="shared" si="0"/>
        <v>29</v>
      </c>
      <c r="Q7" s="256">
        <f t="shared" si="0"/>
        <v>7</v>
      </c>
      <c r="R7" s="257">
        <f t="shared" si="0"/>
        <v>22</v>
      </c>
      <c r="S7" s="255">
        <f t="shared" si="0"/>
        <v>72</v>
      </c>
      <c r="T7" s="256">
        <f t="shared" si="0"/>
        <v>0</v>
      </c>
      <c r="U7" s="257">
        <f t="shared" si="0"/>
        <v>72</v>
      </c>
    </row>
    <row r="8" spans="1:21" s="242" customFormat="1" ht="18" hidden="1" customHeight="1">
      <c r="A8" s="241"/>
      <c r="B8" s="260" t="s">
        <v>119</v>
      </c>
      <c r="C8" s="261">
        <v>5</v>
      </c>
      <c r="D8" s="262">
        <v>5</v>
      </c>
      <c r="E8" s="263" t="s">
        <v>120</v>
      </c>
      <c r="F8" s="264">
        <v>55</v>
      </c>
      <c r="G8" s="262">
        <v>53</v>
      </c>
      <c r="H8" s="262" t="s">
        <v>74</v>
      </c>
      <c r="I8" s="262">
        <v>2</v>
      </c>
      <c r="J8" s="261">
        <v>1474</v>
      </c>
      <c r="K8" s="262">
        <v>751</v>
      </c>
      <c r="L8" s="263">
        <v>723</v>
      </c>
      <c r="M8" s="261">
        <v>88</v>
      </c>
      <c r="N8" s="262">
        <v>28</v>
      </c>
      <c r="O8" s="262">
        <v>60</v>
      </c>
      <c r="P8" s="262">
        <v>4</v>
      </c>
      <c r="Q8" s="262">
        <v>2</v>
      </c>
      <c r="R8" s="263">
        <v>2</v>
      </c>
      <c r="S8" s="261">
        <v>7</v>
      </c>
      <c r="T8" s="262" t="s">
        <v>120</v>
      </c>
      <c r="U8" s="263">
        <v>7</v>
      </c>
    </row>
    <row r="9" spans="1:21" s="242" customFormat="1" ht="18" hidden="1" customHeight="1">
      <c r="A9" s="241"/>
      <c r="B9" s="260" t="s">
        <v>121</v>
      </c>
      <c r="C9" s="261">
        <v>7</v>
      </c>
      <c r="D9" s="262">
        <v>7</v>
      </c>
      <c r="E9" s="263" t="s">
        <v>120</v>
      </c>
      <c r="F9" s="264">
        <v>82</v>
      </c>
      <c r="G9" s="262">
        <v>74</v>
      </c>
      <c r="H9" s="262">
        <v>2</v>
      </c>
      <c r="I9" s="262">
        <v>6</v>
      </c>
      <c r="J9" s="261">
        <v>2252</v>
      </c>
      <c r="K9" s="262">
        <v>1162</v>
      </c>
      <c r="L9" s="263">
        <v>1090</v>
      </c>
      <c r="M9" s="261">
        <v>126</v>
      </c>
      <c r="N9" s="262">
        <v>41</v>
      </c>
      <c r="O9" s="262">
        <v>85</v>
      </c>
      <c r="P9" s="262">
        <v>7</v>
      </c>
      <c r="Q9" s="262">
        <v>3</v>
      </c>
      <c r="R9" s="263">
        <v>4</v>
      </c>
      <c r="S9" s="261">
        <v>41</v>
      </c>
      <c r="T9" s="262" t="s">
        <v>74</v>
      </c>
      <c r="U9" s="263">
        <v>41</v>
      </c>
    </row>
    <row r="10" spans="1:21" s="242" customFormat="1" ht="18" hidden="1" customHeight="1">
      <c r="A10" s="241"/>
      <c r="B10" s="260" t="s">
        <v>122</v>
      </c>
      <c r="C10" s="261">
        <v>3</v>
      </c>
      <c r="D10" s="262">
        <v>3</v>
      </c>
      <c r="E10" s="263" t="s">
        <v>120</v>
      </c>
      <c r="F10" s="264">
        <v>53</v>
      </c>
      <c r="G10" s="262">
        <v>49</v>
      </c>
      <c r="H10" s="262" t="s">
        <v>74</v>
      </c>
      <c r="I10" s="262">
        <v>4</v>
      </c>
      <c r="J10" s="261">
        <v>1660</v>
      </c>
      <c r="K10" s="262">
        <v>859</v>
      </c>
      <c r="L10" s="263">
        <v>801</v>
      </c>
      <c r="M10" s="261">
        <v>75</v>
      </c>
      <c r="N10" s="262">
        <v>25</v>
      </c>
      <c r="O10" s="262">
        <v>50</v>
      </c>
      <c r="P10" s="262">
        <v>14</v>
      </c>
      <c r="Q10" s="262">
        <v>1</v>
      </c>
      <c r="R10" s="263">
        <v>13</v>
      </c>
      <c r="S10" s="261">
        <v>13</v>
      </c>
      <c r="T10" s="262" t="s">
        <v>74</v>
      </c>
      <c r="U10" s="263">
        <v>13</v>
      </c>
    </row>
    <row r="11" spans="1:21" s="242" customFormat="1" ht="18" hidden="1" customHeight="1">
      <c r="A11" s="241"/>
      <c r="B11" s="265" t="s">
        <v>123</v>
      </c>
      <c r="C11" s="266">
        <v>4</v>
      </c>
      <c r="D11" s="267">
        <v>4</v>
      </c>
      <c r="E11" s="268" t="s">
        <v>120</v>
      </c>
      <c r="F11" s="269">
        <v>34</v>
      </c>
      <c r="G11" s="267">
        <v>33</v>
      </c>
      <c r="H11" s="267" t="s">
        <v>74</v>
      </c>
      <c r="I11" s="267">
        <v>1</v>
      </c>
      <c r="J11" s="266">
        <v>901</v>
      </c>
      <c r="K11" s="267">
        <v>487</v>
      </c>
      <c r="L11" s="268">
        <v>414</v>
      </c>
      <c r="M11" s="266">
        <v>56</v>
      </c>
      <c r="N11" s="267">
        <v>26</v>
      </c>
      <c r="O11" s="267">
        <v>30</v>
      </c>
      <c r="P11" s="267">
        <v>4</v>
      </c>
      <c r="Q11" s="267">
        <v>1</v>
      </c>
      <c r="R11" s="268">
        <v>3</v>
      </c>
      <c r="S11" s="266">
        <v>11</v>
      </c>
      <c r="T11" s="267" t="s">
        <v>74</v>
      </c>
      <c r="U11" s="268">
        <v>11</v>
      </c>
    </row>
    <row r="12" spans="1:21" s="259" customFormat="1" ht="12.95" customHeight="1">
      <c r="A12" s="270"/>
      <c r="B12" s="271" t="s">
        <v>124</v>
      </c>
      <c r="C12" s="192">
        <f>SUM(C13:C16)</f>
        <v>19</v>
      </c>
      <c r="D12" s="272">
        <f>SUM(D13:D16)</f>
        <v>19</v>
      </c>
      <c r="E12" s="208" t="s">
        <v>120</v>
      </c>
      <c r="F12" s="192">
        <f t="shared" ref="F12:U12" si="1">SUM(F13:F16)</f>
        <v>226</v>
      </c>
      <c r="G12" s="272">
        <f t="shared" si="1"/>
        <v>212</v>
      </c>
      <c r="H12" s="272">
        <f t="shared" si="1"/>
        <v>2</v>
      </c>
      <c r="I12" s="208">
        <f t="shared" si="1"/>
        <v>12</v>
      </c>
      <c r="J12" s="192">
        <f t="shared" si="1"/>
        <v>6309</v>
      </c>
      <c r="K12" s="272">
        <f t="shared" si="1"/>
        <v>3224</v>
      </c>
      <c r="L12" s="208">
        <f t="shared" si="1"/>
        <v>3085</v>
      </c>
      <c r="M12" s="192">
        <f t="shared" si="1"/>
        <v>349</v>
      </c>
      <c r="N12" s="272">
        <f t="shared" si="1"/>
        <v>119</v>
      </c>
      <c r="O12" s="272">
        <f t="shared" si="1"/>
        <v>230</v>
      </c>
      <c r="P12" s="272">
        <f t="shared" si="1"/>
        <v>21</v>
      </c>
      <c r="Q12" s="272">
        <f t="shared" si="1"/>
        <v>7</v>
      </c>
      <c r="R12" s="208">
        <f t="shared" si="1"/>
        <v>14</v>
      </c>
      <c r="S12" s="192">
        <f t="shared" si="1"/>
        <v>74</v>
      </c>
      <c r="T12" s="272">
        <f t="shared" si="1"/>
        <v>2</v>
      </c>
      <c r="U12" s="208">
        <f t="shared" si="1"/>
        <v>72</v>
      </c>
    </row>
    <row r="13" spans="1:21" s="242" customFormat="1" ht="18" hidden="1" customHeight="1">
      <c r="A13" s="273"/>
      <c r="B13" s="264" t="s">
        <v>119</v>
      </c>
      <c r="C13" s="261">
        <f t="shared" ref="C13:C21" si="2">SUM(D13:E13)</f>
        <v>5</v>
      </c>
      <c r="D13" s="262">
        <v>5</v>
      </c>
      <c r="E13" s="263" t="s">
        <v>263</v>
      </c>
      <c r="F13" s="261">
        <f t="shared" ref="F13:F21" si="3">SUM(G13:I13)</f>
        <v>55</v>
      </c>
      <c r="G13" s="262">
        <v>53</v>
      </c>
      <c r="H13" s="262" t="s">
        <v>263</v>
      </c>
      <c r="I13" s="263">
        <v>2</v>
      </c>
      <c r="J13" s="261">
        <f t="shared" ref="J13:J21" si="4">SUM(K13:L13)</f>
        <v>1438</v>
      </c>
      <c r="K13" s="262">
        <v>733</v>
      </c>
      <c r="L13" s="263">
        <v>705</v>
      </c>
      <c r="M13" s="261">
        <f t="shared" ref="M13:M21" si="5">SUM(N13:O13)</f>
        <v>85</v>
      </c>
      <c r="N13" s="262">
        <v>29</v>
      </c>
      <c r="O13" s="262">
        <v>56</v>
      </c>
      <c r="P13" s="262">
        <f t="shared" ref="P13:P21" si="6">SUM(Q13:R13)</f>
        <v>1</v>
      </c>
      <c r="Q13" s="262" t="s">
        <v>263</v>
      </c>
      <c r="R13" s="263">
        <v>1</v>
      </c>
      <c r="S13" s="261">
        <f t="shared" ref="S13:S21" si="7">SUM(T13:U13)</f>
        <v>8</v>
      </c>
      <c r="T13" s="262" t="s">
        <v>263</v>
      </c>
      <c r="U13" s="263">
        <v>8</v>
      </c>
    </row>
    <row r="14" spans="1:21" s="242" customFormat="1" ht="18" hidden="1" customHeight="1">
      <c r="A14" s="273"/>
      <c r="B14" s="264" t="s">
        <v>264</v>
      </c>
      <c r="C14" s="261">
        <f t="shared" si="2"/>
        <v>7</v>
      </c>
      <c r="D14" s="262">
        <v>7</v>
      </c>
      <c r="E14" s="263" t="s">
        <v>263</v>
      </c>
      <c r="F14" s="261">
        <f t="shared" si="3"/>
        <v>83</v>
      </c>
      <c r="G14" s="262">
        <v>75</v>
      </c>
      <c r="H14" s="262">
        <v>2</v>
      </c>
      <c r="I14" s="263">
        <v>6</v>
      </c>
      <c r="J14" s="261">
        <f t="shared" si="4"/>
        <v>2288</v>
      </c>
      <c r="K14" s="262">
        <v>1166</v>
      </c>
      <c r="L14" s="263">
        <v>1122</v>
      </c>
      <c r="M14" s="261">
        <f t="shared" si="5"/>
        <v>128</v>
      </c>
      <c r="N14" s="262">
        <v>41</v>
      </c>
      <c r="O14" s="262">
        <v>87</v>
      </c>
      <c r="P14" s="262">
        <f t="shared" si="6"/>
        <v>9</v>
      </c>
      <c r="Q14" s="262">
        <v>5</v>
      </c>
      <c r="R14" s="263">
        <v>4</v>
      </c>
      <c r="S14" s="261">
        <f t="shared" si="7"/>
        <v>40</v>
      </c>
      <c r="T14" s="262">
        <v>1</v>
      </c>
      <c r="U14" s="263">
        <v>39</v>
      </c>
    </row>
    <row r="15" spans="1:21" s="242" customFormat="1" ht="18" hidden="1" customHeight="1">
      <c r="A15" s="273"/>
      <c r="B15" s="264" t="s">
        <v>265</v>
      </c>
      <c r="C15" s="261">
        <f t="shared" si="2"/>
        <v>3</v>
      </c>
      <c r="D15" s="262">
        <v>3</v>
      </c>
      <c r="E15" s="263" t="s">
        <v>263</v>
      </c>
      <c r="F15" s="261">
        <f t="shared" si="3"/>
        <v>53</v>
      </c>
      <c r="G15" s="262">
        <v>50</v>
      </c>
      <c r="H15" s="262" t="s">
        <v>263</v>
      </c>
      <c r="I15" s="263">
        <v>3</v>
      </c>
      <c r="J15" s="261">
        <f t="shared" si="4"/>
        <v>1656</v>
      </c>
      <c r="K15" s="262">
        <v>844</v>
      </c>
      <c r="L15" s="263">
        <v>812</v>
      </c>
      <c r="M15" s="261">
        <f t="shared" si="5"/>
        <v>77</v>
      </c>
      <c r="N15" s="262">
        <v>24</v>
      </c>
      <c r="O15" s="262">
        <v>53</v>
      </c>
      <c r="P15" s="262">
        <f t="shared" si="6"/>
        <v>6</v>
      </c>
      <c r="Q15" s="262" t="s">
        <v>263</v>
      </c>
      <c r="R15" s="263">
        <v>6</v>
      </c>
      <c r="S15" s="261">
        <f t="shared" si="7"/>
        <v>13</v>
      </c>
      <c r="T15" s="262" t="s">
        <v>263</v>
      </c>
      <c r="U15" s="263">
        <v>13</v>
      </c>
    </row>
    <row r="16" spans="1:21" s="242" customFormat="1" ht="18" hidden="1" customHeight="1">
      <c r="A16" s="273"/>
      <c r="B16" s="269" t="s">
        <v>266</v>
      </c>
      <c r="C16" s="266">
        <f t="shared" si="2"/>
        <v>4</v>
      </c>
      <c r="D16" s="267">
        <v>4</v>
      </c>
      <c r="E16" s="268" t="s">
        <v>263</v>
      </c>
      <c r="F16" s="266">
        <f t="shared" si="3"/>
        <v>35</v>
      </c>
      <c r="G16" s="267">
        <v>34</v>
      </c>
      <c r="H16" s="267" t="s">
        <v>263</v>
      </c>
      <c r="I16" s="268">
        <v>1</v>
      </c>
      <c r="J16" s="266">
        <f t="shared" si="4"/>
        <v>927</v>
      </c>
      <c r="K16" s="267">
        <v>481</v>
      </c>
      <c r="L16" s="268">
        <v>446</v>
      </c>
      <c r="M16" s="266">
        <f t="shared" si="5"/>
        <v>59</v>
      </c>
      <c r="N16" s="267">
        <v>25</v>
      </c>
      <c r="O16" s="267">
        <v>34</v>
      </c>
      <c r="P16" s="267">
        <f t="shared" si="6"/>
        <v>5</v>
      </c>
      <c r="Q16" s="267">
        <v>2</v>
      </c>
      <c r="R16" s="268">
        <v>3</v>
      </c>
      <c r="S16" s="266">
        <f t="shared" si="7"/>
        <v>13</v>
      </c>
      <c r="T16" s="267">
        <v>1</v>
      </c>
      <c r="U16" s="268">
        <v>12</v>
      </c>
    </row>
    <row r="17" spans="1:21" s="259" customFormat="1" ht="12.95" customHeight="1">
      <c r="A17" s="270"/>
      <c r="B17" s="274" t="s">
        <v>125</v>
      </c>
      <c r="C17" s="275">
        <f t="shared" si="2"/>
        <v>19</v>
      </c>
      <c r="D17" s="276">
        <v>19</v>
      </c>
      <c r="E17" s="277" t="s">
        <v>263</v>
      </c>
      <c r="F17" s="278">
        <f t="shared" si="3"/>
        <v>228</v>
      </c>
      <c r="G17" s="276">
        <v>214</v>
      </c>
      <c r="H17" s="276">
        <v>2</v>
      </c>
      <c r="I17" s="277">
        <v>12</v>
      </c>
      <c r="J17" s="278">
        <f t="shared" si="4"/>
        <v>6319</v>
      </c>
      <c r="K17" s="276">
        <v>3241</v>
      </c>
      <c r="L17" s="276">
        <v>3078</v>
      </c>
      <c r="M17" s="275">
        <f t="shared" si="5"/>
        <v>357</v>
      </c>
      <c r="N17" s="276">
        <v>120</v>
      </c>
      <c r="O17" s="276">
        <v>237</v>
      </c>
      <c r="P17" s="276">
        <f t="shared" si="6"/>
        <v>26</v>
      </c>
      <c r="Q17" s="276">
        <v>8</v>
      </c>
      <c r="R17" s="277">
        <v>18</v>
      </c>
      <c r="S17" s="275">
        <f t="shared" si="7"/>
        <v>67</v>
      </c>
      <c r="T17" s="276">
        <v>2</v>
      </c>
      <c r="U17" s="277">
        <v>65</v>
      </c>
    </row>
    <row r="18" spans="1:21" s="242" customFormat="1" ht="18" hidden="1" customHeight="1">
      <c r="A18" s="279"/>
      <c r="B18" s="264" t="s">
        <v>267</v>
      </c>
      <c r="C18" s="261">
        <f t="shared" si="2"/>
        <v>5</v>
      </c>
      <c r="D18" s="262">
        <v>5</v>
      </c>
      <c r="E18" s="263" t="s">
        <v>263</v>
      </c>
      <c r="F18" s="264">
        <f t="shared" si="3"/>
        <v>57</v>
      </c>
      <c r="G18" s="262">
        <v>55</v>
      </c>
      <c r="H18" s="262" t="s">
        <v>263</v>
      </c>
      <c r="I18" s="263">
        <v>2</v>
      </c>
      <c r="J18" s="264">
        <f t="shared" si="4"/>
        <v>1460</v>
      </c>
      <c r="K18" s="262">
        <v>758</v>
      </c>
      <c r="L18" s="262">
        <v>702</v>
      </c>
      <c r="M18" s="261">
        <f t="shared" si="5"/>
        <v>85</v>
      </c>
      <c r="N18" s="262">
        <v>30</v>
      </c>
      <c r="O18" s="262">
        <v>55</v>
      </c>
      <c r="P18" s="262">
        <f t="shared" si="6"/>
        <v>7</v>
      </c>
      <c r="Q18" s="262">
        <v>1</v>
      </c>
      <c r="R18" s="263">
        <v>6</v>
      </c>
      <c r="S18" s="261">
        <f t="shared" si="7"/>
        <v>7</v>
      </c>
      <c r="T18" s="262" t="s">
        <v>263</v>
      </c>
      <c r="U18" s="263">
        <v>7</v>
      </c>
    </row>
    <row r="19" spans="1:21" s="242" customFormat="1" ht="18" hidden="1" customHeight="1">
      <c r="A19" s="279"/>
      <c r="B19" s="264" t="s">
        <v>264</v>
      </c>
      <c r="C19" s="261">
        <f t="shared" si="2"/>
        <v>7</v>
      </c>
      <c r="D19" s="262">
        <v>7</v>
      </c>
      <c r="E19" s="263" t="s">
        <v>263</v>
      </c>
      <c r="F19" s="264">
        <f t="shared" si="3"/>
        <v>83</v>
      </c>
      <c r="G19" s="262">
        <v>75</v>
      </c>
      <c r="H19" s="262">
        <v>2</v>
      </c>
      <c r="I19" s="263">
        <v>6</v>
      </c>
      <c r="J19" s="264">
        <f t="shared" si="4"/>
        <v>2277</v>
      </c>
      <c r="K19" s="262">
        <v>1154</v>
      </c>
      <c r="L19" s="262">
        <v>1123</v>
      </c>
      <c r="M19" s="261">
        <f t="shared" si="5"/>
        <v>128</v>
      </c>
      <c r="N19" s="262">
        <v>40</v>
      </c>
      <c r="O19" s="262">
        <v>88</v>
      </c>
      <c r="P19" s="262">
        <f t="shared" si="6"/>
        <v>8</v>
      </c>
      <c r="Q19" s="262">
        <v>7</v>
      </c>
      <c r="R19" s="263">
        <v>1</v>
      </c>
      <c r="S19" s="261">
        <f t="shared" si="7"/>
        <v>38</v>
      </c>
      <c r="T19" s="262">
        <v>1</v>
      </c>
      <c r="U19" s="263">
        <v>37</v>
      </c>
    </row>
    <row r="20" spans="1:21" s="242" customFormat="1" ht="18" hidden="1" customHeight="1">
      <c r="A20" s="279"/>
      <c r="B20" s="264" t="s">
        <v>265</v>
      </c>
      <c r="C20" s="261">
        <f t="shared" si="2"/>
        <v>3</v>
      </c>
      <c r="D20" s="262">
        <v>3</v>
      </c>
      <c r="E20" s="263" t="s">
        <v>263</v>
      </c>
      <c r="F20" s="264">
        <f t="shared" si="3"/>
        <v>52</v>
      </c>
      <c r="G20" s="262">
        <v>49</v>
      </c>
      <c r="H20" s="262" t="s">
        <v>263</v>
      </c>
      <c r="I20" s="263">
        <v>3</v>
      </c>
      <c r="J20" s="264">
        <f t="shared" si="4"/>
        <v>1640</v>
      </c>
      <c r="K20" s="262">
        <v>853</v>
      </c>
      <c r="L20" s="262">
        <v>787</v>
      </c>
      <c r="M20" s="261">
        <f t="shared" si="5"/>
        <v>80</v>
      </c>
      <c r="N20" s="262">
        <v>25</v>
      </c>
      <c r="O20" s="262">
        <v>55</v>
      </c>
      <c r="P20" s="262">
        <f t="shared" si="6"/>
        <v>7</v>
      </c>
      <c r="Q20" s="262" t="s">
        <v>263</v>
      </c>
      <c r="R20" s="263">
        <v>7</v>
      </c>
      <c r="S20" s="261">
        <f t="shared" si="7"/>
        <v>14</v>
      </c>
      <c r="T20" s="262">
        <v>1</v>
      </c>
      <c r="U20" s="263">
        <v>13</v>
      </c>
    </row>
    <row r="21" spans="1:21" s="242" customFormat="1" ht="18" hidden="1" customHeight="1">
      <c r="A21" s="279"/>
      <c r="B21" s="269" t="s">
        <v>266</v>
      </c>
      <c r="C21" s="266">
        <f t="shared" si="2"/>
        <v>4</v>
      </c>
      <c r="D21" s="267">
        <v>4</v>
      </c>
      <c r="E21" s="268" t="s">
        <v>263</v>
      </c>
      <c r="F21" s="269">
        <f t="shared" si="3"/>
        <v>36</v>
      </c>
      <c r="G21" s="267">
        <v>35</v>
      </c>
      <c r="H21" s="267" t="s">
        <v>263</v>
      </c>
      <c r="I21" s="268">
        <v>1</v>
      </c>
      <c r="J21" s="269">
        <f t="shared" si="4"/>
        <v>942</v>
      </c>
      <c r="K21" s="267">
        <v>476</v>
      </c>
      <c r="L21" s="267">
        <v>466</v>
      </c>
      <c r="M21" s="266">
        <f t="shared" si="5"/>
        <v>64</v>
      </c>
      <c r="N21" s="267">
        <v>25</v>
      </c>
      <c r="O21" s="267">
        <v>39</v>
      </c>
      <c r="P21" s="267">
        <f t="shared" si="6"/>
        <v>4</v>
      </c>
      <c r="Q21" s="267" t="s">
        <v>263</v>
      </c>
      <c r="R21" s="268">
        <v>4</v>
      </c>
      <c r="S21" s="266">
        <f t="shared" si="7"/>
        <v>8</v>
      </c>
      <c r="T21" s="267" t="s">
        <v>263</v>
      </c>
      <c r="U21" s="268">
        <v>8</v>
      </c>
    </row>
    <row r="22" spans="1:21" s="259" customFormat="1" ht="12.95" customHeight="1">
      <c r="A22" s="270"/>
      <c r="B22" s="271" t="s">
        <v>126</v>
      </c>
      <c r="C22" s="192">
        <v>20</v>
      </c>
      <c r="D22" s="272">
        <v>20</v>
      </c>
      <c r="E22" s="208" t="s">
        <v>74</v>
      </c>
      <c r="F22" s="280">
        <v>233</v>
      </c>
      <c r="G22" s="272">
        <v>215</v>
      </c>
      <c r="H22" s="272">
        <v>3</v>
      </c>
      <c r="I22" s="208">
        <v>15</v>
      </c>
      <c r="J22" s="280">
        <v>6210</v>
      </c>
      <c r="K22" s="272">
        <v>3174</v>
      </c>
      <c r="L22" s="272">
        <v>3036</v>
      </c>
      <c r="M22" s="192">
        <v>366</v>
      </c>
      <c r="N22" s="272">
        <v>129</v>
      </c>
      <c r="O22" s="272">
        <v>237</v>
      </c>
      <c r="P22" s="272">
        <v>18</v>
      </c>
      <c r="Q22" s="272">
        <v>2</v>
      </c>
      <c r="R22" s="208">
        <v>16</v>
      </c>
      <c r="S22" s="192">
        <v>62</v>
      </c>
      <c r="T22" s="272">
        <v>1</v>
      </c>
      <c r="U22" s="208">
        <v>61</v>
      </c>
    </row>
    <row r="23" spans="1:21" s="259" customFormat="1" ht="12.95" customHeight="1">
      <c r="A23" s="270"/>
      <c r="B23" s="271" t="s">
        <v>127</v>
      </c>
      <c r="C23" s="192">
        <v>20</v>
      </c>
      <c r="D23" s="272">
        <v>20</v>
      </c>
      <c r="E23" s="208" t="s">
        <v>74</v>
      </c>
      <c r="F23" s="280">
        <v>239</v>
      </c>
      <c r="G23" s="272">
        <v>222</v>
      </c>
      <c r="H23" s="272">
        <v>2</v>
      </c>
      <c r="I23" s="208">
        <v>15</v>
      </c>
      <c r="J23" s="280">
        <v>6220</v>
      </c>
      <c r="K23" s="272">
        <v>3172</v>
      </c>
      <c r="L23" s="272">
        <v>3048</v>
      </c>
      <c r="M23" s="192">
        <v>365</v>
      </c>
      <c r="N23" s="272">
        <v>123</v>
      </c>
      <c r="O23" s="272">
        <v>242</v>
      </c>
      <c r="P23" s="272">
        <v>26</v>
      </c>
      <c r="Q23" s="272">
        <v>3</v>
      </c>
      <c r="R23" s="208">
        <v>23</v>
      </c>
      <c r="S23" s="192">
        <v>56</v>
      </c>
      <c r="T23" s="272">
        <v>2</v>
      </c>
      <c r="U23" s="208">
        <v>54</v>
      </c>
    </row>
    <row r="24" spans="1:21" ht="12.95" customHeight="1">
      <c r="B24" s="281" t="s">
        <v>128</v>
      </c>
      <c r="C24" s="255">
        <f>C25+C31+C39+C44</f>
        <v>20</v>
      </c>
      <c r="D24" s="256">
        <f t="shared" ref="D24:T24" si="8">D25+D31+D39+D44</f>
        <v>20</v>
      </c>
      <c r="E24" s="256">
        <f t="shared" si="8"/>
        <v>0</v>
      </c>
      <c r="F24" s="255">
        <f t="shared" si="8"/>
        <v>230</v>
      </c>
      <c r="G24" s="256">
        <f t="shared" si="8"/>
        <v>209</v>
      </c>
      <c r="H24" s="282">
        <f t="shared" si="8"/>
        <v>3</v>
      </c>
      <c r="I24" s="257">
        <f t="shared" si="8"/>
        <v>18</v>
      </c>
      <c r="J24" s="258">
        <f t="shared" si="8"/>
        <v>6025</v>
      </c>
      <c r="K24" s="256">
        <f t="shared" si="8"/>
        <v>3053</v>
      </c>
      <c r="L24" s="256">
        <f t="shared" si="8"/>
        <v>2972</v>
      </c>
      <c r="M24" s="255">
        <f t="shared" si="8"/>
        <v>357</v>
      </c>
      <c r="N24" s="256">
        <f t="shared" si="8"/>
        <v>123</v>
      </c>
      <c r="O24" s="256">
        <f t="shared" si="8"/>
        <v>234</v>
      </c>
      <c r="P24" s="256">
        <f t="shared" si="8"/>
        <v>35</v>
      </c>
      <c r="Q24" s="256">
        <f t="shared" si="8"/>
        <v>7</v>
      </c>
      <c r="R24" s="257">
        <f t="shared" si="8"/>
        <v>28</v>
      </c>
      <c r="S24" s="255">
        <f t="shared" si="8"/>
        <v>57</v>
      </c>
      <c r="T24" s="256">
        <f t="shared" si="8"/>
        <v>1</v>
      </c>
      <c r="U24" s="257">
        <f>U25+U31+U39+U44</f>
        <v>56</v>
      </c>
    </row>
    <row r="25" spans="1:21" s="59" customFormat="1" ht="15" hidden="1" customHeight="1">
      <c r="B25" s="260" t="s">
        <v>267</v>
      </c>
      <c r="C25" s="261">
        <f>IF(SUM(D25:E25)=0,"-",SUM(D25:E25))</f>
        <v>5</v>
      </c>
      <c r="D25" s="283">
        <f>SUM(D26:D30)</f>
        <v>5</v>
      </c>
      <c r="E25" s="284">
        <f>SUM(E26:E30)</f>
        <v>0</v>
      </c>
      <c r="F25" s="261">
        <f>SUM(G25:I25)</f>
        <v>54</v>
      </c>
      <c r="G25" s="283">
        <f>SUM(G26:G30)</f>
        <v>51</v>
      </c>
      <c r="H25" s="283">
        <f>SUM(H26:H30)</f>
        <v>0</v>
      </c>
      <c r="I25" s="284">
        <f>SUM(I26:I30)</f>
        <v>3</v>
      </c>
      <c r="J25" s="261">
        <f t="shared" ref="J25:J48" si="9">IF(SUM(K25:L25)=0,"-",SUM(K25:L25))</f>
        <v>1303</v>
      </c>
      <c r="K25" s="283">
        <f>SUM(K26:K30)</f>
        <v>661</v>
      </c>
      <c r="L25" s="262">
        <f>SUM(L26:L30)</f>
        <v>642</v>
      </c>
      <c r="M25" s="285">
        <f t="shared" ref="M25:M48" si="10">IF(SUM(N25:O25)=0,"-",SUM(N25:O25))</f>
        <v>82</v>
      </c>
      <c r="N25" s="283">
        <f t="shared" ref="N25:T25" si="11">SUM(N26:N30)</f>
        <v>30</v>
      </c>
      <c r="O25" s="284">
        <f t="shared" si="11"/>
        <v>52</v>
      </c>
      <c r="P25" s="264">
        <f t="shared" si="11"/>
        <v>7</v>
      </c>
      <c r="Q25" s="283">
        <f t="shared" si="11"/>
        <v>3</v>
      </c>
      <c r="R25" s="284">
        <f t="shared" si="11"/>
        <v>4</v>
      </c>
      <c r="S25" s="261">
        <f t="shared" si="11"/>
        <v>8</v>
      </c>
      <c r="T25" s="283">
        <f t="shared" si="11"/>
        <v>0</v>
      </c>
      <c r="U25" s="263">
        <f>SUM(U26:U30)</f>
        <v>8</v>
      </c>
    </row>
    <row r="26" spans="1:21" s="59" customFormat="1" ht="18" hidden="1" customHeight="1">
      <c r="B26" s="260" t="s">
        <v>218</v>
      </c>
      <c r="C26" s="261">
        <f t="shared" ref="C26:C48" si="12">IF(SUM(D26:E26)=0,"-",SUM(D26:E26))</f>
        <v>1</v>
      </c>
      <c r="D26" s="283">
        <v>1</v>
      </c>
      <c r="E26" s="264"/>
      <c r="F26" s="261">
        <f t="shared" ref="F26:F48" si="13">SUM(G26:I26)</f>
        <v>12</v>
      </c>
      <c r="G26" s="262">
        <v>11</v>
      </c>
      <c r="H26" s="283">
        <v>0</v>
      </c>
      <c r="I26" s="286">
        <v>1</v>
      </c>
      <c r="J26" s="261">
        <f t="shared" si="9"/>
        <v>288</v>
      </c>
      <c r="K26" s="283">
        <v>165</v>
      </c>
      <c r="L26" s="262">
        <v>123</v>
      </c>
      <c r="M26" s="285">
        <f t="shared" si="10"/>
        <v>17</v>
      </c>
      <c r="N26" s="283">
        <v>7</v>
      </c>
      <c r="O26" s="284">
        <v>10</v>
      </c>
      <c r="P26" s="264">
        <f t="shared" ref="P26:P48" si="14">IF(SUM(Q26:R26)=0,"-",SUM(Q26:R26))</f>
        <v>2</v>
      </c>
      <c r="Q26" s="283">
        <v>2</v>
      </c>
      <c r="R26" s="286">
        <v>0</v>
      </c>
      <c r="S26" s="261">
        <f t="shared" ref="S26:S48" si="15">IF(SUM(T26:U26)=0,"-",SUM(T26:U26))</f>
        <v>1</v>
      </c>
      <c r="T26" s="283">
        <v>0</v>
      </c>
      <c r="U26" s="263">
        <v>1</v>
      </c>
    </row>
    <row r="27" spans="1:21" s="59" customFormat="1" ht="18" hidden="1" customHeight="1">
      <c r="B27" s="260" t="s">
        <v>219</v>
      </c>
      <c r="C27" s="261">
        <f t="shared" si="12"/>
        <v>1</v>
      </c>
      <c r="D27" s="283">
        <v>1</v>
      </c>
      <c r="E27" s="264"/>
      <c r="F27" s="261">
        <f t="shared" si="13"/>
        <v>9</v>
      </c>
      <c r="G27" s="262">
        <v>9</v>
      </c>
      <c r="H27" s="283">
        <v>0</v>
      </c>
      <c r="I27" s="286">
        <v>0</v>
      </c>
      <c r="J27" s="261">
        <f t="shared" si="9"/>
        <v>215</v>
      </c>
      <c r="K27" s="283">
        <v>111</v>
      </c>
      <c r="L27" s="262">
        <v>104</v>
      </c>
      <c r="M27" s="285">
        <f t="shared" si="10"/>
        <v>15</v>
      </c>
      <c r="N27" s="283">
        <v>4</v>
      </c>
      <c r="O27" s="284">
        <v>11</v>
      </c>
      <c r="P27" s="264" t="str">
        <f t="shared" si="14"/>
        <v>-</v>
      </c>
      <c r="Q27" s="283">
        <v>0</v>
      </c>
      <c r="R27" s="286">
        <v>0</v>
      </c>
      <c r="S27" s="261">
        <f t="shared" si="15"/>
        <v>1</v>
      </c>
      <c r="T27" s="283">
        <v>0</v>
      </c>
      <c r="U27" s="263">
        <v>1</v>
      </c>
    </row>
    <row r="28" spans="1:21" s="59" customFormat="1" ht="18" hidden="1" customHeight="1">
      <c r="B28" s="260" t="s">
        <v>220</v>
      </c>
      <c r="C28" s="261">
        <f>IF(SUM(D28:E28)=0,"-",SUM(D28:E28))</f>
        <v>1</v>
      </c>
      <c r="D28" s="283">
        <v>1</v>
      </c>
      <c r="E28" s="264"/>
      <c r="F28" s="261">
        <f t="shared" si="13"/>
        <v>11</v>
      </c>
      <c r="G28" s="262">
        <v>10</v>
      </c>
      <c r="H28" s="283">
        <v>0</v>
      </c>
      <c r="I28" s="286">
        <v>1</v>
      </c>
      <c r="J28" s="261">
        <f>IF(SUM(K28:L28)=0,"-",SUM(K28:L28))</f>
        <v>269</v>
      </c>
      <c r="K28" s="283">
        <v>128</v>
      </c>
      <c r="L28" s="262">
        <v>141</v>
      </c>
      <c r="M28" s="285">
        <f>IF(SUM(N28:O28)=0,"-",SUM(N28:O28))</f>
        <v>16</v>
      </c>
      <c r="N28" s="283">
        <v>7</v>
      </c>
      <c r="O28" s="284">
        <v>9</v>
      </c>
      <c r="P28" s="264">
        <f>IF(SUM(Q28:R28)=0,"-",SUM(Q28:R28))</f>
        <v>2</v>
      </c>
      <c r="Q28" s="283">
        <v>0</v>
      </c>
      <c r="R28" s="286">
        <v>2</v>
      </c>
      <c r="S28" s="261">
        <f>IF(SUM(T28:U28)=0,"-",SUM(T28:U28))</f>
        <v>2</v>
      </c>
      <c r="T28" s="283">
        <v>0</v>
      </c>
      <c r="U28" s="263">
        <v>2</v>
      </c>
    </row>
    <row r="29" spans="1:21" s="59" customFormat="1" ht="18" hidden="1" customHeight="1">
      <c r="B29" s="260" t="s">
        <v>221</v>
      </c>
      <c r="C29" s="261">
        <f t="shared" si="12"/>
        <v>1</v>
      </c>
      <c r="D29" s="283">
        <v>1</v>
      </c>
      <c r="E29" s="264"/>
      <c r="F29" s="261">
        <f t="shared" si="13"/>
        <v>12</v>
      </c>
      <c r="G29" s="262">
        <v>12</v>
      </c>
      <c r="H29" s="283">
        <v>0</v>
      </c>
      <c r="I29" s="286">
        <v>0</v>
      </c>
      <c r="J29" s="261">
        <f t="shared" si="9"/>
        <v>303</v>
      </c>
      <c r="K29" s="283">
        <v>145</v>
      </c>
      <c r="L29" s="262">
        <v>158</v>
      </c>
      <c r="M29" s="285">
        <f t="shared" si="10"/>
        <v>18</v>
      </c>
      <c r="N29" s="283">
        <v>7</v>
      </c>
      <c r="O29" s="284">
        <v>11</v>
      </c>
      <c r="P29" s="264">
        <f t="shared" si="14"/>
        <v>2</v>
      </c>
      <c r="Q29" s="283">
        <v>1</v>
      </c>
      <c r="R29" s="286">
        <v>1</v>
      </c>
      <c r="S29" s="261">
        <f t="shared" si="15"/>
        <v>3</v>
      </c>
      <c r="T29" s="283">
        <v>0</v>
      </c>
      <c r="U29" s="263">
        <v>3</v>
      </c>
    </row>
    <row r="30" spans="1:21" s="59" customFormat="1" ht="18" hidden="1" customHeight="1">
      <c r="B30" s="260" t="s">
        <v>222</v>
      </c>
      <c r="C30" s="261">
        <f t="shared" si="12"/>
        <v>1</v>
      </c>
      <c r="D30" s="283">
        <v>1</v>
      </c>
      <c r="E30" s="264"/>
      <c r="F30" s="261">
        <f t="shared" si="13"/>
        <v>10</v>
      </c>
      <c r="G30" s="262">
        <v>9</v>
      </c>
      <c r="H30" s="283">
        <v>0</v>
      </c>
      <c r="I30" s="286">
        <v>1</v>
      </c>
      <c r="J30" s="261">
        <f t="shared" si="9"/>
        <v>228</v>
      </c>
      <c r="K30" s="283">
        <v>112</v>
      </c>
      <c r="L30" s="262">
        <v>116</v>
      </c>
      <c r="M30" s="285">
        <f t="shared" si="10"/>
        <v>16</v>
      </c>
      <c r="N30" s="283">
        <v>5</v>
      </c>
      <c r="O30" s="284">
        <v>11</v>
      </c>
      <c r="P30" s="264">
        <f t="shared" si="14"/>
        <v>1</v>
      </c>
      <c r="Q30" s="283">
        <v>0</v>
      </c>
      <c r="R30" s="286">
        <v>1</v>
      </c>
      <c r="S30" s="261">
        <f t="shared" si="15"/>
        <v>1</v>
      </c>
      <c r="T30" s="283">
        <v>0</v>
      </c>
      <c r="U30" s="263">
        <v>1</v>
      </c>
    </row>
    <row r="31" spans="1:21" s="59" customFormat="1" ht="15" hidden="1" customHeight="1">
      <c r="B31" s="260" t="s">
        <v>223</v>
      </c>
      <c r="C31" s="261">
        <f>SUM(C32:C38)</f>
        <v>7</v>
      </c>
      <c r="D31" s="283">
        <f t="shared" ref="D31:T31" si="16">SUM(D32:D38)</f>
        <v>7</v>
      </c>
      <c r="E31" s="284">
        <f t="shared" si="16"/>
        <v>0</v>
      </c>
      <c r="F31" s="261">
        <f t="shared" si="16"/>
        <v>79</v>
      </c>
      <c r="G31" s="262">
        <f>SUM(G32:G38)</f>
        <v>69</v>
      </c>
      <c r="H31" s="283">
        <f t="shared" si="16"/>
        <v>3</v>
      </c>
      <c r="I31" s="284">
        <f t="shared" si="16"/>
        <v>7</v>
      </c>
      <c r="J31" s="261">
        <f t="shared" si="16"/>
        <v>2181</v>
      </c>
      <c r="K31" s="283">
        <f t="shared" si="16"/>
        <v>1093</v>
      </c>
      <c r="L31" s="262">
        <f t="shared" si="16"/>
        <v>1088</v>
      </c>
      <c r="M31" s="285">
        <f t="shared" si="16"/>
        <v>127</v>
      </c>
      <c r="N31" s="283">
        <f t="shared" si="16"/>
        <v>43</v>
      </c>
      <c r="O31" s="284">
        <f t="shared" si="16"/>
        <v>84</v>
      </c>
      <c r="P31" s="264">
        <f t="shared" si="16"/>
        <v>13</v>
      </c>
      <c r="Q31" s="283">
        <f t="shared" si="16"/>
        <v>4</v>
      </c>
      <c r="R31" s="284">
        <f t="shared" si="16"/>
        <v>9</v>
      </c>
      <c r="S31" s="261">
        <f t="shared" si="16"/>
        <v>35</v>
      </c>
      <c r="T31" s="283">
        <f t="shared" si="16"/>
        <v>1</v>
      </c>
      <c r="U31" s="263">
        <f>SUM(U32:U38)</f>
        <v>34</v>
      </c>
    </row>
    <row r="32" spans="1:21" s="59" customFormat="1" ht="18" hidden="1" customHeight="1">
      <c r="B32" s="260" t="s">
        <v>224</v>
      </c>
      <c r="C32" s="261">
        <f t="shared" si="12"/>
        <v>1</v>
      </c>
      <c r="D32" s="283">
        <v>1</v>
      </c>
      <c r="E32" s="264"/>
      <c r="F32" s="261">
        <f t="shared" si="13"/>
        <v>15</v>
      </c>
      <c r="G32" s="262">
        <v>13</v>
      </c>
      <c r="H32" s="283">
        <v>0</v>
      </c>
      <c r="I32" s="286">
        <v>2</v>
      </c>
      <c r="J32" s="261">
        <f t="shared" si="9"/>
        <v>411</v>
      </c>
      <c r="K32" s="283">
        <v>217</v>
      </c>
      <c r="L32" s="262">
        <v>194</v>
      </c>
      <c r="M32" s="285">
        <f t="shared" si="10"/>
        <v>22</v>
      </c>
      <c r="N32" s="283">
        <v>6</v>
      </c>
      <c r="O32" s="284">
        <v>16</v>
      </c>
      <c r="P32" s="264">
        <f t="shared" si="14"/>
        <v>2</v>
      </c>
      <c r="Q32" s="283">
        <v>1</v>
      </c>
      <c r="R32" s="286">
        <v>1</v>
      </c>
      <c r="S32" s="261">
        <f t="shared" si="15"/>
        <v>5</v>
      </c>
      <c r="T32" s="283">
        <v>0</v>
      </c>
      <c r="U32" s="263">
        <v>5</v>
      </c>
    </row>
    <row r="33" spans="2:21" s="59" customFormat="1" ht="18" hidden="1" customHeight="1">
      <c r="B33" s="260" t="s">
        <v>225</v>
      </c>
      <c r="C33" s="261">
        <f t="shared" si="12"/>
        <v>1</v>
      </c>
      <c r="D33" s="283">
        <v>1</v>
      </c>
      <c r="E33" s="264"/>
      <c r="F33" s="261">
        <f t="shared" si="13"/>
        <v>13</v>
      </c>
      <c r="G33" s="262">
        <v>12</v>
      </c>
      <c r="H33" s="283">
        <v>0</v>
      </c>
      <c r="I33" s="286">
        <v>1</v>
      </c>
      <c r="J33" s="261">
        <f t="shared" si="9"/>
        <v>392</v>
      </c>
      <c r="K33" s="283">
        <v>202</v>
      </c>
      <c r="L33" s="262">
        <v>190</v>
      </c>
      <c r="M33" s="285">
        <f t="shared" si="10"/>
        <v>23</v>
      </c>
      <c r="N33" s="283">
        <v>8</v>
      </c>
      <c r="O33" s="284">
        <v>15</v>
      </c>
      <c r="P33" s="264" t="str">
        <f t="shared" si="14"/>
        <v>-</v>
      </c>
      <c r="Q33" s="283">
        <v>0</v>
      </c>
      <c r="R33" s="286">
        <v>0</v>
      </c>
      <c r="S33" s="261">
        <f t="shared" si="15"/>
        <v>4</v>
      </c>
      <c r="T33" s="283">
        <v>0</v>
      </c>
      <c r="U33" s="263">
        <v>4</v>
      </c>
    </row>
    <row r="34" spans="2:21" s="59" customFormat="1" ht="18" hidden="1" customHeight="1">
      <c r="B34" s="260" t="s">
        <v>226</v>
      </c>
      <c r="C34" s="261">
        <f t="shared" si="12"/>
        <v>1</v>
      </c>
      <c r="D34" s="283">
        <v>1</v>
      </c>
      <c r="E34" s="264"/>
      <c r="F34" s="261">
        <f t="shared" si="13"/>
        <v>19</v>
      </c>
      <c r="G34" s="262">
        <v>16</v>
      </c>
      <c r="H34" s="283">
        <v>0</v>
      </c>
      <c r="I34" s="286">
        <v>3</v>
      </c>
      <c r="J34" s="261">
        <f t="shared" si="9"/>
        <v>546</v>
      </c>
      <c r="K34" s="283">
        <v>260</v>
      </c>
      <c r="L34" s="262">
        <v>286</v>
      </c>
      <c r="M34" s="285">
        <f t="shared" si="10"/>
        <v>30</v>
      </c>
      <c r="N34" s="283">
        <v>6</v>
      </c>
      <c r="O34" s="284">
        <v>24</v>
      </c>
      <c r="P34" s="264">
        <f t="shared" si="14"/>
        <v>5</v>
      </c>
      <c r="Q34" s="283">
        <v>2</v>
      </c>
      <c r="R34" s="286">
        <v>3</v>
      </c>
      <c r="S34" s="261">
        <f t="shared" si="15"/>
        <v>7</v>
      </c>
      <c r="T34" s="283">
        <v>0</v>
      </c>
      <c r="U34" s="263">
        <v>7</v>
      </c>
    </row>
    <row r="35" spans="2:21" s="59" customFormat="1" ht="18" hidden="1" customHeight="1">
      <c r="B35" s="260" t="s">
        <v>227</v>
      </c>
      <c r="C35" s="261">
        <f t="shared" si="12"/>
        <v>1</v>
      </c>
      <c r="D35" s="283">
        <v>1</v>
      </c>
      <c r="E35" s="264"/>
      <c r="F35" s="261">
        <f t="shared" si="13"/>
        <v>6</v>
      </c>
      <c r="G35" s="262">
        <v>6</v>
      </c>
      <c r="H35" s="283">
        <v>0</v>
      </c>
      <c r="I35" s="286">
        <v>0</v>
      </c>
      <c r="J35" s="261">
        <f t="shared" si="9"/>
        <v>145</v>
      </c>
      <c r="K35" s="283">
        <v>64</v>
      </c>
      <c r="L35" s="262">
        <v>81</v>
      </c>
      <c r="M35" s="285">
        <f t="shared" si="10"/>
        <v>10</v>
      </c>
      <c r="N35" s="283">
        <v>5</v>
      </c>
      <c r="O35" s="284">
        <v>5</v>
      </c>
      <c r="P35" s="264">
        <f t="shared" si="14"/>
        <v>4</v>
      </c>
      <c r="Q35" s="283">
        <v>1</v>
      </c>
      <c r="R35" s="286">
        <v>3</v>
      </c>
      <c r="S35" s="261">
        <f t="shared" si="15"/>
        <v>3</v>
      </c>
      <c r="T35" s="283">
        <v>0</v>
      </c>
      <c r="U35" s="263">
        <v>3</v>
      </c>
    </row>
    <row r="36" spans="2:21" s="59" customFormat="1" ht="18" hidden="1" customHeight="1">
      <c r="B36" s="260" t="s">
        <v>228</v>
      </c>
      <c r="C36" s="261">
        <f t="shared" si="12"/>
        <v>1</v>
      </c>
      <c r="D36" s="283">
        <v>1</v>
      </c>
      <c r="E36" s="264"/>
      <c r="F36" s="261">
        <f t="shared" si="13"/>
        <v>16</v>
      </c>
      <c r="G36" s="262">
        <v>15</v>
      </c>
      <c r="H36" s="283">
        <v>0</v>
      </c>
      <c r="I36" s="286">
        <v>1</v>
      </c>
      <c r="J36" s="261">
        <f t="shared" si="9"/>
        <v>488</v>
      </c>
      <c r="K36" s="283">
        <v>241</v>
      </c>
      <c r="L36" s="262">
        <v>247</v>
      </c>
      <c r="M36" s="285">
        <f t="shared" si="10"/>
        <v>24</v>
      </c>
      <c r="N36" s="283">
        <v>10</v>
      </c>
      <c r="O36" s="284">
        <v>14</v>
      </c>
      <c r="P36" s="264">
        <f t="shared" si="14"/>
        <v>2</v>
      </c>
      <c r="Q36" s="283">
        <v>0</v>
      </c>
      <c r="R36" s="286">
        <v>2</v>
      </c>
      <c r="S36" s="261">
        <f t="shared" si="15"/>
        <v>7</v>
      </c>
      <c r="T36" s="283">
        <v>0</v>
      </c>
      <c r="U36" s="263">
        <v>7</v>
      </c>
    </row>
    <row r="37" spans="2:21" s="59" customFormat="1" ht="18" hidden="1" customHeight="1">
      <c r="B37" s="260" t="s">
        <v>229</v>
      </c>
      <c r="C37" s="261">
        <f t="shared" si="12"/>
        <v>1</v>
      </c>
      <c r="D37" s="283">
        <v>1</v>
      </c>
      <c r="E37" s="264"/>
      <c r="F37" s="261">
        <f t="shared" si="13"/>
        <v>7</v>
      </c>
      <c r="G37" s="262">
        <v>7</v>
      </c>
      <c r="H37" s="283">
        <v>0</v>
      </c>
      <c r="I37" s="286">
        <v>0</v>
      </c>
      <c r="J37" s="261">
        <f t="shared" si="9"/>
        <v>180</v>
      </c>
      <c r="K37" s="283">
        <v>98</v>
      </c>
      <c r="L37" s="262">
        <v>82</v>
      </c>
      <c r="M37" s="285">
        <f t="shared" si="10"/>
        <v>12</v>
      </c>
      <c r="N37" s="283">
        <v>5</v>
      </c>
      <c r="O37" s="284">
        <v>7</v>
      </c>
      <c r="P37" s="264" t="str">
        <f t="shared" si="14"/>
        <v>-</v>
      </c>
      <c r="Q37" s="283">
        <v>0</v>
      </c>
      <c r="R37" s="286">
        <v>0</v>
      </c>
      <c r="S37" s="261">
        <f t="shared" si="15"/>
        <v>4</v>
      </c>
      <c r="T37" s="283">
        <v>0</v>
      </c>
      <c r="U37" s="263">
        <v>4</v>
      </c>
    </row>
    <row r="38" spans="2:21" s="59" customFormat="1" ht="18" hidden="1" customHeight="1">
      <c r="B38" s="260" t="s">
        <v>82</v>
      </c>
      <c r="C38" s="261">
        <f t="shared" si="12"/>
        <v>1</v>
      </c>
      <c r="D38" s="283">
        <v>1</v>
      </c>
      <c r="E38" s="264"/>
      <c r="F38" s="261">
        <f t="shared" si="13"/>
        <v>3</v>
      </c>
      <c r="G38" s="262">
        <v>0</v>
      </c>
      <c r="H38" s="283">
        <v>3</v>
      </c>
      <c r="I38" s="286">
        <v>0</v>
      </c>
      <c r="J38" s="261">
        <f t="shared" si="9"/>
        <v>19</v>
      </c>
      <c r="K38" s="283">
        <v>11</v>
      </c>
      <c r="L38" s="262">
        <v>8</v>
      </c>
      <c r="M38" s="285">
        <f t="shared" si="10"/>
        <v>6</v>
      </c>
      <c r="N38" s="283">
        <v>3</v>
      </c>
      <c r="O38" s="284">
        <v>3</v>
      </c>
      <c r="P38" s="264" t="str">
        <f t="shared" si="14"/>
        <v>-</v>
      </c>
      <c r="Q38" s="283">
        <v>0</v>
      </c>
      <c r="R38" s="286">
        <v>0</v>
      </c>
      <c r="S38" s="261">
        <f t="shared" si="15"/>
        <v>5</v>
      </c>
      <c r="T38" s="283">
        <v>1</v>
      </c>
      <c r="U38" s="263">
        <v>4</v>
      </c>
    </row>
    <row r="39" spans="2:21" s="59" customFormat="1" ht="15" hidden="1" customHeight="1">
      <c r="B39" s="260" t="s">
        <v>84</v>
      </c>
      <c r="C39" s="261">
        <f>SUM(C40:C43)</f>
        <v>4</v>
      </c>
      <c r="D39" s="283">
        <f t="shared" ref="D39:T39" si="17">SUM(D40:D43)</f>
        <v>4</v>
      </c>
      <c r="E39" s="284">
        <f t="shared" si="17"/>
        <v>0</v>
      </c>
      <c r="F39" s="261">
        <f t="shared" si="17"/>
        <v>59</v>
      </c>
      <c r="G39" s="262">
        <f t="shared" si="17"/>
        <v>53</v>
      </c>
      <c r="H39" s="283">
        <f t="shared" si="17"/>
        <v>0</v>
      </c>
      <c r="I39" s="284">
        <f t="shared" si="17"/>
        <v>6</v>
      </c>
      <c r="J39" s="261">
        <f t="shared" si="17"/>
        <v>1618</v>
      </c>
      <c r="K39" s="283">
        <f t="shared" si="17"/>
        <v>846</v>
      </c>
      <c r="L39" s="262">
        <f t="shared" si="17"/>
        <v>772</v>
      </c>
      <c r="M39" s="285">
        <f t="shared" si="17"/>
        <v>84</v>
      </c>
      <c r="N39" s="283">
        <f t="shared" si="17"/>
        <v>27</v>
      </c>
      <c r="O39" s="284">
        <f t="shared" si="17"/>
        <v>57</v>
      </c>
      <c r="P39" s="264">
        <f t="shared" si="17"/>
        <v>11</v>
      </c>
      <c r="Q39" s="283">
        <f t="shared" si="17"/>
        <v>0</v>
      </c>
      <c r="R39" s="284">
        <f t="shared" si="17"/>
        <v>11</v>
      </c>
      <c r="S39" s="261">
        <f t="shared" si="17"/>
        <v>5</v>
      </c>
      <c r="T39" s="283">
        <f t="shared" si="17"/>
        <v>0</v>
      </c>
      <c r="U39" s="263">
        <f>SUM(U40:U43)</f>
        <v>5</v>
      </c>
    </row>
    <row r="40" spans="2:21" s="59" customFormat="1" ht="18" hidden="1" customHeight="1">
      <c r="B40" s="260" t="s">
        <v>230</v>
      </c>
      <c r="C40" s="261">
        <f t="shared" si="12"/>
        <v>1</v>
      </c>
      <c r="D40" s="283">
        <v>1</v>
      </c>
      <c r="E40" s="264"/>
      <c r="F40" s="261">
        <f t="shared" si="13"/>
        <v>18</v>
      </c>
      <c r="G40" s="262">
        <v>16</v>
      </c>
      <c r="H40" s="283">
        <v>0</v>
      </c>
      <c r="I40" s="286">
        <v>2</v>
      </c>
      <c r="J40" s="261">
        <f t="shared" si="9"/>
        <v>559</v>
      </c>
      <c r="K40" s="283">
        <v>291</v>
      </c>
      <c r="L40" s="262">
        <v>268</v>
      </c>
      <c r="M40" s="285">
        <f t="shared" si="10"/>
        <v>26</v>
      </c>
      <c r="N40" s="283">
        <v>10</v>
      </c>
      <c r="O40" s="284">
        <v>16</v>
      </c>
      <c r="P40" s="264">
        <f t="shared" si="14"/>
        <v>6</v>
      </c>
      <c r="Q40" s="283">
        <v>0</v>
      </c>
      <c r="R40" s="286">
        <v>6</v>
      </c>
      <c r="S40" s="261">
        <f t="shared" si="15"/>
        <v>2</v>
      </c>
      <c r="T40" s="283">
        <v>0</v>
      </c>
      <c r="U40" s="263">
        <v>2</v>
      </c>
    </row>
    <row r="41" spans="2:21" s="59" customFormat="1" ht="18" hidden="1" customHeight="1">
      <c r="B41" s="260" t="s">
        <v>231</v>
      </c>
      <c r="C41" s="261">
        <f t="shared" si="12"/>
        <v>1</v>
      </c>
      <c r="D41" s="283">
        <v>1</v>
      </c>
      <c r="E41" s="264"/>
      <c r="F41" s="261">
        <f t="shared" si="13"/>
        <v>14</v>
      </c>
      <c r="G41" s="262">
        <v>13</v>
      </c>
      <c r="H41" s="283">
        <v>0</v>
      </c>
      <c r="I41" s="286">
        <v>1</v>
      </c>
      <c r="J41" s="261">
        <f t="shared" si="9"/>
        <v>430</v>
      </c>
      <c r="K41" s="283">
        <v>224</v>
      </c>
      <c r="L41" s="262">
        <v>206</v>
      </c>
      <c r="M41" s="285">
        <f t="shared" si="10"/>
        <v>22</v>
      </c>
      <c r="N41" s="283">
        <v>5</v>
      </c>
      <c r="O41" s="284">
        <v>17</v>
      </c>
      <c r="P41" s="264">
        <f t="shared" si="14"/>
        <v>3</v>
      </c>
      <c r="Q41" s="283">
        <v>0</v>
      </c>
      <c r="R41" s="286">
        <v>3</v>
      </c>
      <c r="S41" s="261">
        <f t="shared" si="15"/>
        <v>1</v>
      </c>
      <c r="T41" s="283">
        <v>0</v>
      </c>
      <c r="U41" s="263">
        <v>1</v>
      </c>
    </row>
    <row r="42" spans="2:21" s="59" customFormat="1" ht="18" hidden="1" customHeight="1">
      <c r="B42" s="260" t="s">
        <v>232</v>
      </c>
      <c r="C42" s="261">
        <f t="shared" si="12"/>
        <v>1</v>
      </c>
      <c r="D42" s="283">
        <v>1</v>
      </c>
      <c r="E42" s="264"/>
      <c r="F42" s="261">
        <f t="shared" si="13"/>
        <v>13</v>
      </c>
      <c r="G42" s="262">
        <v>12</v>
      </c>
      <c r="H42" s="283">
        <v>0</v>
      </c>
      <c r="I42" s="286">
        <v>1</v>
      </c>
      <c r="J42" s="261">
        <f t="shared" si="9"/>
        <v>278</v>
      </c>
      <c r="K42" s="283">
        <v>144</v>
      </c>
      <c r="L42" s="262">
        <v>134</v>
      </c>
      <c r="M42" s="285">
        <f t="shared" si="10"/>
        <v>17</v>
      </c>
      <c r="N42" s="283">
        <v>6</v>
      </c>
      <c r="O42" s="284">
        <v>11</v>
      </c>
      <c r="P42" s="264">
        <f t="shared" si="14"/>
        <v>1</v>
      </c>
      <c r="Q42" s="283">
        <v>0</v>
      </c>
      <c r="R42" s="286">
        <v>1</v>
      </c>
      <c r="S42" s="261">
        <f t="shared" si="15"/>
        <v>1</v>
      </c>
      <c r="T42" s="283">
        <v>0</v>
      </c>
      <c r="U42" s="263">
        <v>1</v>
      </c>
    </row>
    <row r="43" spans="2:21" s="59" customFormat="1" ht="18" hidden="1" customHeight="1">
      <c r="B43" s="260" t="s">
        <v>233</v>
      </c>
      <c r="C43" s="261">
        <f t="shared" si="12"/>
        <v>1</v>
      </c>
      <c r="D43" s="283">
        <v>1</v>
      </c>
      <c r="E43" s="264"/>
      <c r="F43" s="261">
        <f t="shared" si="13"/>
        <v>14</v>
      </c>
      <c r="G43" s="262">
        <v>12</v>
      </c>
      <c r="H43" s="283">
        <v>0</v>
      </c>
      <c r="I43" s="286">
        <v>2</v>
      </c>
      <c r="J43" s="261">
        <f t="shared" si="9"/>
        <v>351</v>
      </c>
      <c r="K43" s="283">
        <v>187</v>
      </c>
      <c r="L43" s="262">
        <v>164</v>
      </c>
      <c r="M43" s="285">
        <f t="shared" si="10"/>
        <v>19</v>
      </c>
      <c r="N43" s="283">
        <v>6</v>
      </c>
      <c r="O43" s="284">
        <v>13</v>
      </c>
      <c r="P43" s="264">
        <f t="shared" si="14"/>
        <v>1</v>
      </c>
      <c r="Q43" s="283">
        <v>0</v>
      </c>
      <c r="R43" s="286">
        <v>1</v>
      </c>
      <c r="S43" s="261">
        <f t="shared" si="15"/>
        <v>1</v>
      </c>
      <c r="T43" s="283">
        <v>0</v>
      </c>
      <c r="U43" s="263">
        <v>1</v>
      </c>
    </row>
    <row r="44" spans="2:21" s="59" customFormat="1" ht="15" hidden="1" customHeight="1">
      <c r="B44" s="265" t="s">
        <v>234</v>
      </c>
      <c r="C44" s="266">
        <f>SUM(C45:C48)</f>
        <v>4</v>
      </c>
      <c r="D44" s="287">
        <f t="shared" ref="D44:T44" si="18">SUM(D45:D48)</f>
        <v>4</v>
      </c>
      <c r="E44" s="288">
        <f t="shared" si="18"/>
        <v>0</v>
      </c>
      <c r="F44" s="266">
        <f t="shared" si="18"/>
        <v>38</v>
      </c>
      <c r="G44" s="267">
        <f t="shared" si="18"/>
        <v>36</v>
      </c>
      <c r="H44" s="287">
        <f t="shared" si="18"/>
        <v>0</v>
      </c>
      <c r="I44" s="288">
        <f t="shared" si="18"/>
        <v>2</v>
      </c>
      <c r="J44" s="266">
        <f t="shared" si="18"/>
        <v>923</v>
      </c>
      <c r="K44" s="287">
        <f t="shared" si="18"/>
        <v>453</v>
      </c>
      <c r="L44" s="267">
        <f t="shared" si="18"/>
        <v>470</v>
      </c>
      <c r="M44" s="289">
        <f t="shared" si="18"/>
        <v>64</v>
      </c>
      <c r="N44" s="287">
        <f t="shared" si="18"/>
        <v>23</v>
      </c>
      <c r="O44" s="288">
        <f t="shared" si="18"/>
        <v>41</v>
      </c>
      <c r="P44" s="269">
        <f t="shared" si="18"/>
        <v>4</v>
      </c>
      <c r="Q44" s="287">
        <f t="shared" si="18"/>
        <v>0</v>
      </c>
      <c r="R44" s="288">
        <f t="shared" si="18"/>
        <v>4</v>
      </c>
      <c r="S44" s="266">
        <f t="shared" si="18"/>
        <v>9</v>
      </c>
      <c r="T44" s="287">
        <f t="shared" si="18"/>
        <v>0</v>
      </c>
      <c r="U44" s="268">
        <f>SUM(U45:U48)</f>
        <v>9</v>
      </c>
    </row>
    <row r="45" spans="2:21" s="59" customFormat="1" ht="18" hidden="1" customHeight="1">
      <c r="B45" s="290" t="s">
        <v>235</v>
      </c>
      <c r="C45" s="261">
        <f t="shared" si="12"/>
        <v>1</v>
      </c>
      <c r="D45" s="283">
        <v>1</v>
      </c>
      <c r="E45" s="264"/>
      <c r="F45" s="261">
        <f t="shared" si="13"/>
        <v>15</v>
      </c>
      <c r="G45" s="262">
        <v>14</v>
      </c>
      <c r="H45" s="283">
        <v>0</v>
      </c>
      <c r="I45" s="286">
        <v>1</v>
      </c>
      <c r="J45" s="261">
        <f t="shared" si="9"/>
        <v>430</v>
      </c>
      <c r="K45" s="283">
        <v>215</v>
      </c>
      <c r="L45" s="262">
        <v>215</v>
      </c>
      <c r="M45" s="285">
        <f t="shared" si="10"/>
        <v>26</v>
      </c>
      <c r="N45" s="283">
        <v>8</v>
      </c>
      <c r="O45" s="284">
        <v>18</v>
      </c>
      <c r="P45" s="264">
        <f t="shared" si="14"/>
        <v>2</v>
      </c>
      <c r="Q45" s="283">
        <v>0</v>
      </c>
      <c r="R45" s="286">
        <v>2</v>
      </c>
      <c r="S45" s="261">
        <f t="shared" si="15"/>
        <v>3</v>
      </c>
      <c r="T45" s="283">
        <v>0</v>
      </c>
      <c r="U45" s="263">
        <v>3</v>
      </c>
    </row>
    <row r="46" spans="2:21" s="59" customFormat="1" ht="18" hidden="1" customHeight="1">
      <c r="B46" s="290" t="s">
        <v>236</v>
      </c>
      <c r="C46" s="261">
        <f t="shared" si="12"/>
        <v>1</v>
      </c>
      <c r="D46" s="283">
        <v>1</v>
      </c>
      <c r="E46" s="264"/>
      <c r="F46" s="261">
        <f t="shared" si="13"/>
        <v>11</v>
      </c>
      <c r="G46" s="262">
        <v>10</v>
      </c>
      <c r="H46" s="283">
        <v>0</v>
      </c>
      <c r="I46" s="286">
        <v>1</v>
      </c>
      <c r="J46" s="261">
        <f t="shared" si="9"/>
        <v>261</v>
      </c>
      <c r="K46" s="283">
        <v>122</v>
      </c>
      <c r="L46" s="262">
        <v>139</v>
      </c>
      <c r="M46" s="285">
        <f t="shared" si="10"/>
        <v>16</v>
      </c>
      <c r="N46" s="283">
        <v>5</v>
      </c>
      <c r="O46" s="284">
        <v>11</v>
      </c>
      <c r="P46" s="264">
        <f t="shared" si="14"/>
        <v>1</v>
      </c>
      <c r="Q46" s="283">
        <v>0</v>
      </c>
      <c r="R46" s="286">
        <v>1</v>
      </c>
      <c r="S46" s="261">
        <f t="shared" si="15"/>
        <v>2</v>
      </c>
      <c r="T46" s="283">
        <v>0</v>
      </c>
      <c r="U46" s="263">
        <v>2</v>
      </c>
    </row>
    <row r="47" spans="2:21" s="59" customFormat="1" ht="18" hidden="1" customHeight="1">
      <c r="B47" s="290" t="s">
        <v>237</v>
      </c>
      <c r="C47" s="261">
        <f t="shared" si="12"/>
        <v>1</v>
      </c>
      <c r="D47" s="283">
        <v>1</v>
      </c>
      <c r="E47" s="264"/>
      <c r="F47" s="261">
        <f t="shared" si="13"/>
        <v>6</v>
      </c>
      <c r="G47" s="262">
        <v>6</v>
      </c>
      <c r="H47" s="283">
        <v>0</v>
      </c>
      <c r="I47" s="286">
        <v>0</v>
      </c>
      <c r="J47" s="261">
        <f t="shared" si="9"/>
        <v>137</v>
      </c>
      <c r="K47" s="283">
        <v>71</v>
      </c>
      <c r="L47" s="262">
        <v>66</v>
      </c>
      <c r="M47" s="285">
        <f t="shared" si="10"/>
        <v>11</v>
      </c>
      <c r="N47" s="283">
        <v>5</v>
      </c>
      <c r="O47" s="284">
        <v>6</v>
      </c>
      <c r="P47" s="264" t="str">
        <f t="shared" si="14"/>
        <v>-</v>
      </c>
      <c r="Q47" s="283">
        <v>0</v>
      </c>
      <c r="R47" s="286">
        <v>0</v>
      </c>
      <c r="S47" s="261">
        <f t="shared" si="15"/>
        <v>2</v>
      </c>
      <c r="T47" s="283">
        <v>0</v>
      </c>
      <c r="U47" s="263">
        <v>2</v>
      </c>
    </row>
    <row r="48" spans="2:21" s="59" customFormat="1" ht="18" hidden="1" customHeight="1">
      <c r="B48" s="291" t="s">
        <v>238</v>
      </c>
      <c r="C48" s="266">
        <f t="shared" si="12"/>
        <v>1</v>
      </c>
      <c r="D48" s="287">
        <v>1</v>
      </c>
      <c r="E48" s="269"/>
      <c r="F48" s="266">
        <f t="shared" si="13"/>
        <v>6</v>
      </c>
      <c r="G48" s="267">
        <v>6</v>
      </c>
      <c r="H48" s="287">
        <v>0</v>
      </c>
      <c r="I48" s="292">
        <v>0</v>
      </c>
      <c r="J48" s="266">
        <f t="shared" si="9"/>
        <v>95</v>
      </c>
      <c r="K48" s="287">
        <v>45</v>
      </c>
      <c r="L48" s="267">
        <v>50</v>
      </c>
      <c r="M48" s="289">
        <f t="shared" si="10"/>
        <v>11</v>
      </c>
      <c r="N48" s="287">
        <v>5</v>
      </c>
      <c r="O48" s="288">
        <v>6</v>
      </c>
      <c r="P48" s="269">
        <f t="shared" si="14"/>
        <v>1</v>
      </c>
      <c r="Q48" s="287">
        <v>0</v>
      </c>
      <c r="R48" s="292">
        <v>1</v>
      </c>
      <c r="S48" s="266">
        <f t="shared" si="15"/>
        <v>2</v>
      </c>
      <c r="T48" s="287">
        <v>0</v>
      </c>
      <c r="U48" s="268">
        <v>2</v>
      </c>
    </row>
    <row r="49" spans="2:21" ht="12.95" customHeight="1">
      <c r="B49" s="281" t="s">
        <v>130</v>
      </c>
      <c r="C49" s="255">
        <f>C50+C56+C64+C69</f>
        <v>20</v>
      </c>
      <c r="D49" s="256">
        <f t="shared" ref="D49:T49" si="19">D50+D56+D64+D69</f>
        <v>20</v>
      </c>
      <c r="E49" s="256">
        <f t="shared" si="19"/>
        <v>0</v>
      </c>
      <c r="F49" s="255">
        <f t="shared" si="19"/>
        <v>230</v>
      </c>
      <c r="G49" s="256">
        <f t="shared" si="19"/>
        <v>210</v>
      </c>
      <c r="H49" s="282">
        <f t="shared" si="19"/>
        <v>0</v>
      </c>
      <c r="I49" s="257">
        <f t="shared" si="19"/>
        <v>20</v>
      </c>
      <c r="J49" s="258">
        <f t="shared" si="19"/>
        <v>5924</v>
      </c>
      <c r="K49" s="256">
        <f t="shared" si="19"/>
        <v>3026</v>
      </c>
      <c r="L49" s="256">
        <f t="shared" si="19"/>
        <v>2898</v>
      </c>
      <c r="M49" s="255">
        <f t="shared" si="19"/>
        <v>356</v>
      </c>
      <c r="N49" s="256">
        <f t="shared" si="19"/>
        <v>124</v>
      </c>
      <c r="O49" s="256">
        <f t="shared" si="19"/>
        <v>232</v>
      </c>
      <c r="P49" s="256">
        <f t="shared" si="19"/>
        <v>33</v>
      </c>
      <c r="Q49" s="256">
        <f t="shared" si="19"/>
        <v>7</v>
      </c>
      <c r="R49" s="257">
        <f t="shared" si="19"/>
        <v>26</v>
      </c>
      <c r="S49" s="255">
        <f t="shared" si="19"/>
        <v>80</v>
      </c>
      <c r="T49" s="256">
        <f t="shared" si="19"/>
        <v>3</v>
      </c>
      <c r="U49" s="257">
        <f>U50+U56+U64+U69</f>
        <v>77</v>
      </c>
    </row>
    <row r="50" spans="2:21" s="59" customFormat="1" ht="15" hidden="1" customHeight="1">
      <c r="B50" s="260" t="s">
        <v>239</v>
      </c>
      <c r="C50" s="261">
        <f t="shared" ref="C50:C55" si="20">IF(SUM(D50:E50)=0,"-",SUM(D50:E50))</f>
        <v>5</v>
      </c>
      <c r="D50" s="283">
        <f>SUM(D51:D55)</f>
        <v>5</v>
      </c>
      <c r="E50" s="284">
        <f>SUM(E51:E55)</f>
        <v>0</v>
      </c>
      <c r="F50" s="261">
        <f t="shared" ref="F50:F55" si="21">SUM(G50:I50)</f>
        <v>54</v>
      </c>
      <c r="G50" s="283">
        <f>SUM(G51:G55)</f>
        <v>50</v>
      </c>
      <c r="H50" s="284">
        <f>SUM(H51:H55)</f>
        <v>0</v>
      </c>
      <c r="I50" s="283">
        <f>SUM(I51:I55)</f>
        <v>4</v>
      </c>
      <c r="J50" s="261">
        <f t="shared" ref="J50:J55" si="22">IF(SUM(K50:L50)=0,"-",SUM(K50:L50))</f>
        <v>1253</v>
      </c>
      <c r="K50" s="283">
        <f>SUM(K51:K55)</f>
        <v>660</v>
      </c>
      <c r="L50" s="284">
        <f>SUM(L51:L55)</f>
        <v>593</v>
      </c>
      <c r="M50" s="285">
        <f t="shared" ref="M50:M55" si="23">IF(SUM(N50:O50)=0,"-",SUM(N50:O50))</f>
        <v>84</v>
      </c>
      <c r="N50" s="283">
        <f t="shared" ref="N50:U50" si="24">SUM(N51:N55)</f>
        <v>33</v>
      </c>
      <c r="O50" s="284">
        <f t="shared" si="24"/>
        <v>51</v>
      </c>
      <c r="P50" s="264">
        <f t="shared" si="24"/>
        <v>5</v>
      </c>
      <c r="Q50" s="283">
        <f t="shared" si="24"/>
        <v>2</v>
      </c>
      <c r="R50" s="284">
        <f t="shared" si="24"/>
        <v>3</v>
      </c>
      <c r="S50" s="261">
        <f t="shared" si="24"/>
        <v>13</v>
      </c>
      <c r="T50" s="283">
        <f t="shared" si="24"/>
        <v>0</v>
      </c>
      <c r="U50" s="284">
        <f t="shared" si="24"/>
        <v>13</v>
      </c>
    </row>
    <row r="51" spans="2:21" s="59" customFormat="1" ht="18" hidden="1" customHeight="1">
      <c r="B51" s="260" t="s">
        <v>218</v>
      </c>
      <c r="C51" s="261">
        <f t="shared" si="20"/>
        <v>1</v>
      </c>
      <c r="D51" s="283">
        <v>1</v>
      </c>
      <c r="E51" s="264">
        <v>0</v>
      </c>
      <c r="F51" s="261">
        <f t="shared" si="21"/>
        <v>11</v>
      </c>
      <c r="G51" s="262">
        <v>10</v>
      </c>
      <c r="H51" s="283">
        <v>0</v>
      </c>
      <c r="I51" s="286">
        <v>1</v>
      </c>
      <c r="J51" s="261">
        <f t="shared" si="22"/>
        <v>262</v>
      </c>
      <c r="K51" s="283">
        <v>157</v>
      </c>
      <c r="L51" s="262">
        <v>105</v>
      </c>
      <c r="M51" s="285">
        <f t="shared" si="23"/>
        <v>17</v>
      </c>
      <c r="N51" s="283">
        <v>7</v>
      </c>
      <c r="O51" s="284">
        <v>10</v>
      </c>
      <c r="P51" s="264" t="str">
        <f>IF(SUM(Q51:R51)=0,"-",SUM(Q51:R51))</f>
        <v>-</v>
      </c>
      <c r="Q51" s="283">
        <v>0</v>
      </c>
      <c r="R51" s="286">
        <v>0</v>
      </c>
      <c r="S51" s="261">
        <f>IF(SUM(T51:U51)=0,"-",SUM(T51:U51))</f>
        <v>2</v>
      </c>
      <c r="T51" s="283">
        <v>0</v>
      </c>
      <c r="U51" s="263">
        <v>2</v>
      </c>
    </row>
    <row r="52" spans="2:21" s="59" customFormat="1" ht="18" hidden="1" customHeight="1">
      <c r="B52" s="260" t="s">
        <v>219</v>
      </c>
      <c r="C52" s="261">
        <f t="shared" si="20"/>
        <v>1</v>
      </c>
      <c r="D52" s="283">
        <v>1</v>
      </c>
      <c r="E52" s="264">
        <v>0</v>
      </c>
      <c r="F52" s="261">
        <f t="shared" si="21"/>
        <v>10</v>
      </c>
      <c r="G52" s="262">
        <v>10</v>
      </c>
      <c r="H52" s="283">
        <v>0</v>
      </c>
      <c r="I52" s="286">
        <v>0</v>
      </c>
      <c r="J52" s="261">
        <f t="shared" si="22"/>
        <v>225</v>
      </c>
      <c r="K52" s="283">
        <v>122</v>
      </c>
      <c r="L52" s="262">
        <v>103</v>
      </c>
      <c r="M52" s="285">
        <f t="shared" si="23"/>
        <v>17</v>
      </c>
      <c r="N52" s="283">
        <v>6</v>
      </c>
      <c r="O52" s="284">
        <v>11</v>
      </c>
      <c r="P52" s="264">
        <f>IF(SUM(Q52:R52)=0,"-",SUM(Q52:R52))</f>
        <v>1</v>
      </c>
      <c r="Q52" s="283">
        <v>1</v>
      </c>
      <c r="R52" s="286">
        <v>0</v>
      </c>
      <c r="S52" s="261">
        <f>IF(SUM(T52:U52)=0,"-",SUM(T52:U52))</f>
        <v>2</v>
      </c>
      <c r="T52" s="283">
        <v>0</v>
      </c>
      <c r="U52" s="263">
        <v>2</v>
      </c>
    </row>
    <row r="53" spans="2:21" s="59" customFormat="1" ht="18" hidden="1" customHeight="1">
      <c r="B53" s="260" t="s">
        <v>220</v>
      </c>
      <c r="C53" s="261">
        <f t="shared" si="20"/>
        <v>1</v>
      </c>
      <c r="D53" s="283">
        <v>1</v>
      </c>
      <c r="E53" s="264">
        <v>0</v>
      </c>
      <c r="F53" s="261">
        <f t="shared" si="21"/>
        <v>10</v>
      </c>
      <c r="G53" s="262">
        <v>9</v>
      </c>
      <c r="H53" s="283">
        <v>0</v>
      </c>
      <c r="I53" s="286">
        <v>1</v>
      </c>
      <c r="J53" s="261">
        <f t="shared" si="22"/>
        <v>248</v>
      </c>
      <c r="K53" s="283">
        <v>121</v>
      </c>
      <c r="L53" s="262">
        <v>127</v>
      </c>
      <c r="M53" s="285">
        <f t="shared" si="23"/>
        <v>15</v>
      </c>
      <c r="N53" s="283">
        <v>8</v>
      </c>
      <c r="O53" s="284">
        <v>7</v>
      </c>
      <c r="P53" s="264">
        <f>IF(SUM(Q53:R53)=0,"-",SUM(Q53:R53))</f>
        <v>2</v>
      </c>
      <c r="Q53" s="283">
        <v>0</v>
      </c>
      <c r="R53" s="286">
        <v>2</v>
      </c>
      <c r="S53" s="261">
        <f>IF(SUM(T53:U53)=0,"-",SUM(T53:U53))</f>
        <v>3</v>
      </c>
      <c r="T53" s="283">
        <v>0</v>
      </c>
      <c r="U53" s="263">
        <v>3</v>
      </c>
    </row>
    <row r="54" spans="2:21" s="59" customFormat="1" ht="18" hidden="1" customHeight="1">
      <c r="B54" s="260" t="s">
        <v>221</v>
      </c>
      <c r="C54" s="261">
        <f t="shared" si="20"/>
        <v>1</v>
      </c>
      <c r="D54" s="283">
        <v>1</v>
      </c>
      <c r="E54" s="264">
        <v>0</v>
      </c>
      <c r="F54" s="261">
        <f t="shared" si="21"/>
        <v>13</v>
      </c>
      <c r="G54" s="262">
        <v>12</v>
      </c>
      <c r="H54" s="283">
        <v>0</v>
      </c>
      <c r="I54" s="286">
        <v>1</v>
      </c>
      <c r="J54" s="261">
        <f t="shared" si="22"/>
        <v>303</v>
      </c>
      <c r="K54" s="283">
        <v>150</v>
      </c>
      <c r="L54" s="262">
        <v>153</v>
      </c>
      <c r="M54" s="285">
        <f t="shared" si="23"/>
        <v>20</v>
      </c>
      <c r="N54" s="283">
        <v>7</v>
      </c>
      <c r="O54" s="284">
        <v>13</v>
      </c>
      <c r="P54" s="264" t="str">
        <f>IF(SUM(Q54:R54)=0,"-",SUM(Q54:R54))</f>
        <v>-</v>
      </c>
      <c r="Q54" s="283">
        <v>0</v>
      </c>
      <c r="R54" s="286">
        <v>0</v>
      </c>
      <c r="S54" s="261">
        <f>IF(SUM(T54:U54)=0,"-",SUM(T54:U54))</f>
        <v>4</v>
      </c>
      <c r="T54" s="283">
        <v>0</v>
      </c>
      <c r="U54" s="263">
        <v>4</v>
      </c>
    </row>
    <row r="55" spans="2:21" s="59" customFormat="1" ht="18" hidden="1" customHeight="1">
      <c r="B55" s="260" t="s">
        <v>222</v>
      </c>
      <c r="C55" s="261">
        <f t="shared" si="20"/>
        <v>1</v>
      </c>
      <c r="D55" s="283">
        <v>1</v>
      </c>
      <c r="E55" s="264">
        <v>0</v>
      </c>
      <c r="F55" s="261">
        <f t="shared" si="21"/>
        <v>10</v>
      </c>
      <c r="G55" s="262">
        <v>9</v>
      </c>
      <c r="H55" s="283">
        <v>0</v>
      </c>
      <c r="I55" s="286">
        <v>1</v>
      </c>
      <c r="J55" s="261">
        <f t="shared" si="22"/>
        <v>215</v>
      </c>
      <c r="K55" s="283">
        <v>110</v>
      </c>
      <c r="L55" s="262">
        <v>105</v>
      </c>
      <c r="M55" s="285">
        <f t="shared" si="23"/>
        <v>15</v>
      </c>
      <c r="N55" s="283">
        <v>5</v>
      </c>
      <c r="O55" s="284">
        <v>10</v>
      </c>
      <c r="P55" s="264">
        <f>IF(SUM(Q55:R55)=0,"-",SUM(Q55:R55))</f>
        <v>2</v>
      </c>
      <c r="Q55" s="283">
        <v>1</v>
      </c>
      <c r="R55" s="286">
        <v>1</v>
      </c>
      <c r="S55" s="261">
        <f>IF(SUM(T55:U55)=0,"-",SUM(T55:U55))</f>
        <v>2</v>
      </c>
      <c r="T55" s="283">
        <v>0</v>
      </c>
      <c r="U55" s="263">
        <v>2</v>
      </c>
    </row>
    <row r="56" spans="2:21" s="59" customFormat="1" ht="15" hidden="1" customHeight="1">
      <c r="B56" s="260" t="s">
        <v>223</v>
      </c>
      <c r="C56" s="261">
        <f>SUM(C57:C63)</f>
        <v>7</v>
      </c>
      <c r="D56" s="283">
        <f>SUM(D57:D63)</f>
        <v>7</v>
      </c>
      <c r="E56" s="284">
        <f>SUM(E57:E63)</f>
        <v>0</v>
      </c>
      <c r="F56" s="261">
        <f>SUM(F57:F63)</f>
        <v>78</v>
      </c>
      <c r="G56" s="262">
        <f>SUM(G57:G63)</f>
        <v>72</v>
      </c>
      <c r="H56" s="283">
        <f t="shared" ref="H56:T56" si="25">SUM(H57:H63)</f>
        <v>0</v>
      </c>
      <c r="I56" s="284">
        <f t="shared" si="25"/>
        <v>6</v>
      </c>
      <c r="J56" s="261">
        <f t="shared" si="25"/>
        <v>2164</v>
      </c>
      <c r="K56" s="283">
        <f t="shared" si="25"/>
        <v>1099</v>
      </c>
      <c r="L56" s="262">
        <f t="shared" si="25"/>
        <v>1065</v>
      </c>
      <c r="M56" s="285">
        <f t="shared" si="25"/>
        <v>120</v>
      </c>
      <c r="N56" s="283">
        <f t="shared" si="25"/>
        <v>38</v>
      </c>
      <c r="O56" s="284">
        <f t="shared" si="25"/>
        <v>82</v>
      </c>
      <c r="P56" s="264">
        <f t="shared" si="25"/>
        <v>13</v>
      </c>
      <c r="Q56" s="283">
        <f t="shared" si="25"/>
        <v>3</v>
      </c>
      <c r="R56" s="284">
        <f t="shared" si="25"/>
        <v>10</v>
      </c>
      <c r="S56" s="261">
        <f t="shared" si="25"/>
        <v>41</v>
      </c>
      <c r="T56" s="283">
        <f t="shared" si="25"/>
        <v>2</v>
      </c>
      <c r="U56" s="263">
        <f>SUM(U57:U63)</f>
        <v>39</v>
      </c>
    </row>
    <row r="57" spans="2:21" s="59" customFormat="1" ht="18" hidden="1" customHeight="1">
      <c r="B57" s="260" t="s">
        <v>224</v>
      </c>
      <c r="C57" s="261">
        <f t="shared" ref="C57:C63" si="26">IF(SUM(D57:E57)=0,"-",SUM(D57:E57))</f>
        <v>1</v>
      </c>
      <c r="D57" s="283">
        <v>1</v>
      </c>
      <c r="E57" s="264">
        <v>0</v>
      </c>
      <c r="F57" s="261">
        <f t="shared" ref="F57:F63" si="27">SUM(G57:I57)</f>
        <v>14</v>
      </c>
      <c r="G57" s="262">
        <v>13</v>
      </c>
      <c r="H57" s="283">
        <v>0</v>
      </c>
      <c r="I57" s="286">
        <v>1</v>
      </c>
      <c r="J57" s="261">
        <f t="shared" ref="J57:J63" si="28">IF(SUM(K57:L57)=0,"-",SUM(K57:L57))</f>
        <v>412</v>
      </c>
      <c r="K57" s="283">
        <v>222</v>
      </c>
      <c r="L57" s="262">
        <v>190</v>
      </c>
      <c r="M57" s="285">
        <f t="shared" ref="M57:M63" si="29">IF(SUM(N57:O57)=0,"-",SUM(N57:O57))</f>
        <v>20</v>
      </c>
      <c r="N57" s="283">
        <v>5</v>
      </c>
      <c r="O57" s="284">
        <v>15</v>
      </c>
      <c r="P57" s="264" t="str">
        <f t="shared" ref="P57:P63" si="30">IF(SUM(Q57:R57)=0,"-",SUM(Q57:R57))</f>
        <v>-</v>
      </c>
      <c r="Q57" s="283">
        <v>0</v>
      </c>
      <c r="R57" s="286">
        <v>0</v>
      </c>
      <c r="S57" s="261">
        <f t="shared" ref="S57:S63" si="31">IF(SUM(T57:U57)=0,"-",SUM(T57:U57))</f>
        <v>7</v>
      </c>
      <c r="T57" s="283">
        <v>1</v>
      </c>
      <c r="U57" s="263">
        <v>6</v>
      </c>
    </row>
    <row r="58" spans="2:21" s="59" customFormat="1" ht="18" hidden="1" customHeight="1">
      <c r="B58" s="260" t="s">
        <v>225</v>
      </c>
      <c r="C58" s="261">
        <f t="shared" si="26"/>
        <v>1</v>
      </c>
      <c r="D58" s="283">
        <v>1</v>
      </c>
      <c r="E58" s="264">
        <v>0</v>
      </c>
      <c r="F58" s="261">
        <f t="shared" si="27"/>
        <v>14</v>
      </c>
      <c r="G58" s="262">
        <v>13</v>
      </c>
      <c r="H58" s="283">
        <v>0</v>
      </c>
      <c r="I58" s="286">
        <v>1</v>
      </c>
      <c r="J58" s="261">
        <f t="shared" si="28"/>
        <v>395</v>
      </c>
      <c r="K58" s="283">
        <v>204</v>
      </c>
      <c r="L58" s="262">
        <v>191</v>
      </c>
      <c r="M58" s="285">
        <f t="shared" si="29"/>
        <v>23</v>
      </c>
      <c r="N58" s="283">
        <v>8</v>
      </c>
      <c r="O58" s="284">
        <v>15</v>
      </c>
      <c r="P58" s="264">
        <f t="shared" si="30"/>
        <v>2</v>
      </c>
      <c r="Q58" s="283">
        <v>1</v>
      </c>
      <c r="R58" s="286">
        <v>1</v>
      </c>
      <c r="S58" s="261">
        <f t="shared" si="31"/>
        <v>5</v>
      </c>
      <c r="T58" s="283">
        <v>0</v>
      </c>
      <c r="U58" s="263">
        <v>5</v>
      </c>
    </row>
    <row r="59" spans="2:21" s="59" customFormat="1" ht="18" hidden="1" customHeight="1">
      <c r="B59" s="260" t="s">
        <v>226</v>
      </c>
      <c r="C59" s="261">
        <f t="shared" si="26"/>
        <v>1</v>
      </c>
      <c r="D59" s="283">
        <v>1</v>
      </c>
      <c r="E59" s="264">
        <v>0</v>
      </c>
      <c r="F59" s="261">
        <f t="shared" si="27"/>
        <v>20</v>
      </c>
      <c r="G59" s="262">
        <v>17</v>
      </c>
      <c r="H59" s="283">
        <v>0</v>
      </c>
      <c r="I59" s="286">
        <v>3</v>
      </c>
      <c r="J59" s="261">
        <f t="shared" si="28"/>
        <v>532</v>
      </c>
      <c r="K59" s="283">
        <v>251</v>
      </c>
      <c r="L59" s="262">
        <v>281</v>
      </c>
      <c r="M59" s="285">
        <f t="shared" si="29"/>
        <v>31</v>
      </c>
      <c r="N59" s="283">
        <v>7</v>
      </c>
      <c r="O59" s="284">
        <v>24</v>
      </c>
      <c r="P59" s="264">
        <f t="shared" si="30"/>
        <v>4</v>
      </c>
      <c r="Q59" s="283">
        <v>0</v>
      </c>
      <c r="R59" s="286">
        <v>4</v>
      </c>
      <c r="S59" s="261">
        <f t="shared" si="31"/>
        <v>10</v>
      </c>
      <c r="T59" s="283">
        <v>0</v>
      </c>
      <c r="U59" s="263">
        <v>10</v>
      </c>
    </row>
    <row r="60" spans="2:21" s="59" customFormat="1" ht="18" hidden="1" customHeight="1">
      <c r="B60" s="260" t="s">
        <v>227</v>
      </c>
      <c r="C60" s="261">
        <f t="shared" si="26"/>
        <v>1</v>
      </c>
      <c r="D60" s="283">
        <v>1</v>
      </c>
      <c r="E60" s="264">
        <v>0</v>
      </c>
      <c r="F60" s="261">
        <f t="shared" si="27"/>
        <v>6</v>
      </c>
      <c r="G60" s="262">
        <v>6</v>
      </c>
      <c r="H60" s="283">
        <v>0</v>
      </c>
      <c r="I60" s="286">
        <v>0</v>
      </c>
      <c r="J60" s="261">
        <f t="shared" si="28"/>
        <v>144</v>
      </c>
      <c r="K60" s="283">
        <v>67</v>
      </c>
      <c r="L60" s="262">
        <v>77</v>
      </c>
      <c r="M60" s="285">
        <f t="shared" si="29"/>
        <v>10</v>
      </c>
      <c r="N60" s="283">
        <v>4</v>
      </c>
      <c r="O60" s="284">
        <v>6</v>
      </c>
      <c r="P60" s="264">
        <f t="shared" si="30"/>
        <v>3</v>
      </c>
      <c r="Q60" s="283">
        <v>1</v>
      </c>
      <c r="R60" s="286">
        <v>2</v>
      </c>
      <c r="S60" s="261">
        <f t="shared" si="31"/>
        <v>5</v>
      </c>
      <c r="T60" s="283">
        <v>0</v>
      </c>
      <c r="U60" s="263">
        <v>5</v>
      </c>
    </row>
    <row r="61" spans="2:21" s="59" customFormat="1" ht="18" hidden="1" customHeight="1">
      <c r="B61" s="260" t="s">
        <v>228</v>
      </c>
      <c r="C61" s="261">
        <f t="shared" si="26"/>
        <v>1</v>
      </c>
      <c r="D61" s="283">
        <v>1</v>
      </c>
      <c r="E61" s="264">
        <v>0</v>
      </c>
      <c r="F61" s="261">
        <f t="shared" si="27"/>
        <v>17</v>
      </c>
      <c r="G61" s="262">
        <v>16</v>
      </c>
      <c r="H61" s="283">
        <v>0</v>
      </c>
      <c r="I61" s="286">
        <v>1</v>
      </c>
      <c r="J61" s="261">
        <f t="shared" si="28"/>
        <v>509</v>
      </c>
      <c r="K61" s="283">
        <v>261</v>
      </c>
      <c r="L61" s="262">
        <v>248</v>
      </c>
      <c r="M61" s="285">
        <f t="shared" si="29"/>
        <v>24</v>
      </c>
      <c r="N61" s="283">
        <v>9</v>
      </c>
      <c r="O61" s="284">
        <v>15</v>
      </c>
      <c r="P61" s="264">
        <f t="shared" si="30"/>
        <v>4</v>
      </c>
      <c r="Q61" s="283">
        <v>1</v>
      </c>
      <c r="R61" s="286">
        <v>3</v>
      </c>
      <c r="S61" s="261">
        <f t="shared" si="31"/>
        <v>9</v>
      </c>
      <c r="T61" s="283">
        <v>1</v>
      </c>
      <c r="U61" s="263">
        <v>8</v>
      </c>
    </row>
    <row r="62" spans="2:21" s="59" customFormat="1" ht="18" hidden="1" customHeight="1">
      <c r="B62" s="260" t="s">
        <v>229</v>
      </c>
      <c r="C62" s="261">
        <f t="shared" si="26"/>
        <v>1</v>
      </c>
      <c r="D62" s="283">
        <v>1</v>
      </c>
      <c r="E62" s="264">
        <v>0</v>
      </c>
      <c r="F62" s="261">
        <f t="shared" si="27"/>
        <v>7</v>
      </c>
      <c r="G62" s="262">
        <v>7</v>
      </c>
      <c r="H62" s="283">
        <v>0</v>
      </c>
      <c r="I62" s="286">
        <v>0</v>
      </c>
      <c r="J62" s="261">
        <f t="shared" si="28"/>
        <v>172</v>
      </c>
      <c r="K62" s="283">
        <v>94</v>
      </c>
      <c r="L62" s="262">
        <v>78</v>
      </c>
      <c r="M62" s="285">
        <f t="shared" si="29"/>
        <v>12</v>
      </c>
      <c r="N62" s="283">
        <v>5</v>
      </c>
      <c r="O62" s="284">
        <v>7</v>
      </c>
      <c r="P62" s="264" t="str">
        <f t="shared" si="30"/>
        <v>-</v>
      </c>
      <c r="Q62" s="283">
        <v>0</v>
      </c>
      <c r="R62" s="286">
        <v>0</v>
      </c>
      <c r="S62" s="261">
        <f t="shared" si="31"/>
        <v>5</v>
      </c>
      <c r="T62" s="283">
        <v>0</v>
      </c>
      <c r="U62" s="263">
        <v>5</v>
      </c>
    </row>
    <row r="63" spans="2:21" s="59" customFormat="1" ht="18" hidden="1" customHeight="1">
      <c r="B63" s="260" t="s">
        <v>82</v>
      </c>
      <c r="C63" s="261">
        <f t="shared" si="26"/>
        <v>1</v>
      </c>
      <c r="D63" s="283">
        <v>1</v>
      </c>
      <c r="E63" s="264">
        <v>0</v>
      </c>
      <c r="F63" s="261">
        <f t="shared" si="27"/>
        <v>0</v>
      </c>
      <c r="G63" s="262">
        <v>0</v>
      </c>
      <c r="H63" s="283">
        <v>0</v>
      </c>
      <c r="I63" s="286">
        <v>0</v>
      </c>
      <c r="J63" s="261" t="str">
        <f t="shared" si="28"/>
        <v>-</v>
      </c>
      <c r="K63" s="283">
        <v>0</v>
      </c>
      <c r="L63" s="262">
        <v>0</v>
      </c>
      <c r="M63" s="285" t="str">
        <f t="shared" si="29"/>
        <v>-</v>
      </c>
      <c r="N63" s="283">
        <v>0</v>
      </c>
      <c r="O63" s="284">
        <v>0</v>
      </c>
      <c r="P63" s="264" t="str">
        <f t="shared" si="30"/>
        <v>-</v>
      </c>
      <c r="Q63" s="283">
        <v>0</v>
      </c>
      <c r="R63" s="286">
        <v>0</v>
      </c>
      <c r="S63" s="261" t="str">
        <f t="shared" si="31"/>
        <v>-</v>
      </c>
      <c r="T63" s="283">
        <v>0</v>
      </c>
      <c r="U63" s="263">
        <v>0</v>
      </c>
    </row>
    <row r="64" spans="2:21" s="59" customFormat="1" ht="15" hidden="1" customHeight="1">
      <c r="B64" s="260" t="s">
        <v>84</v>
      </c>
      <c r="C64" s="261">
        <f>SUM(C65:C68)</f>
        <v>4</v>
      </c>
      <c r="D64" s="283">
        <f t="shared" ref="D64:T64" si="32">SUM(D65:D68)</f>
        <v>4</v>
      </c>
      <c r="E64" s="284">
        <f t="shared" si="32"/>
        <v>0</v>
      </c>
      <c r="F64" s="261">
        <f t="shared" si="32"/>
        <v>59</v>
      </c>
      <c r="G64" s="262">
        <f t="shared" si="32"/>
        <v>52</v>
      </c>
      <c r="H64" s="283">
        <f t="shared" si="32"/>
        <v>0</v>
      </c>
      <c r="I64" s="284">
        <f t="shared" si="32"/>
        <v>7</v>
      </c>
      <c r="J64" s="261">
        <f t="shared" si="32"/>
        <v>1620</v>
      </c>
      <c r="K64" s="283">
        <f t="shared" si="32"/>
        <v>835</v>
      </c>
      <c r="L64" s="262">
        <f t="shared" si="32"/>
        <v>785</v>
      </c>
      <c r="M64" s="285">
        <f t="shared" si="32"/>
        <v>90</v>
      </c>
      <c r="N64" s="283">
        <f t="shared" si="32"/>
        <v>30</v>
      </c>
      <c r="O64" s="284">
        <f t="shared" si="32"/>
        <v>60</v>
      </c>
      <c r="P64" s="264">
        <f t="shared" si="32"/>
        <v>9</v>
      </c>
      <c r="Q64" s="283">
        <f t="shared" si="32"/>
        <v>0</v>
      </c>
      <c r="R64" s="284">
        <f t="shared" si="32"/>
        <v>9</v>
      </c>
      <c r="S64" s="261">
        <f t="shared" si="32"/>
        <v>15</v>
      </c>
      <c r="T64" s="283">
        <f t="shared" si="32"/>
        <v>1</v>
      </c>
      <c r="U64" s="263">
        <f>SUM(U65:U68)</f>
        <v>14</v>
      </c>
    </row>
    <row r="65" spans="2:21" s="59" customFormat="1" ht="18" hidden="1" customHeight="1">
      <c r="B65" s="260" t="s">
        <v>230</v>
      </c>
      <c r="C65" s="261">
        <f>IF(SUM(D65:E65)=0,"-",SUM(D65:E65))</f>
        <v>1</v>
      </c>
      <c r="D65" s="283">
        <v>1</v>
      </c>
      <c r="E65" s="264">
        <v>0</v>
      </c>
      <c r="F65" s="261">
        <f>SUM(G65:I65)</f>
        <v>18</v>
      </c>
      <c r="G65" s="262">
        <v>16</v>
      </c>
      <c r="H65" s="283">
        <v>0</v>
      </c>
      <c r="I65" s="286">
        <v>2</v>
      </c>
      <c r="J65" s="261">
        <f>IF(SUM(K65:L65)=0,"-",SUM(K65:L65))</f>
        <v>564</v>
      </c>
      <c r="K65" s="283">
        <v>281</v>
      </c>
      <c r="L65" s="262">
        <v>283</v>
      </c>
      <c r="M65" s="285">
        <f>IF(SUM(N65:O65)=0,"-",SUM(N65:O65))</f>
        <v>29</v>
      </c>
      <c r="N65" s="283">
        <v>11</v>
      </c>
      <c r="O65" s="284">
        <v>18</v>
      </c>
      <c r="P65" s="264">
        <f>IF(SUM(Q65:R65)=0,"-",SUM(Q65:R65))</f>
        <v>6</v>
      </c>
      <c r="Q65" s="283">
        <v>0</v>
      </c>
      <c r="R65" s="286">
        <v>6</v>
      </c>
      <c r="S65" s="261">
        <f>IF(SUM(T65:U65)=0,"-",SUM(T65:U65))</f>
        <v>5</v>
      </c>
      <c r="T65" s="283">
        <v>0</v>
      </c>
      <c r="U65" s="263">
        <v>5</v>
      </c>
    </row>
    <row r="66" spans="2:21" s="59" customFormat="1" ht="18" hidden="1" customHeight="1">
      <c r="B66" s="260" t="s">
        <v>231</v>
      </c>
      <c r="C66" s="261">
        <f>IF(SUM(D66:E66)=0,"-",SUM(D66:E66))</f>
        <v>1</v>
      </c>
      <c r="D66" s="283">
        <v>1</v>
      </c>
      <c r="E66" s="264">
        <v>0</v>
      </c>
      <c r="F66" s="261">
        <f>SUM(G66:I66)</f>
        <v>14</v>
      </c>
      <c r="G66" s="262">
        <v>12</v>
      </c>
      <c r="H66" s="283">
        <v>0</v>
      </c>
      <c r="I66" s="286">
        <v>2</v>
      </c>
      <c r="J66" s="261">
        <f>IF(SUM(K66:L66)=0,"-",SUM(K66:L66))</f>
        <v>412</v>
      </c>
      <c r="K66" s="283">
        <v>219</v>
      </c>
      <c r="L66" s="262">
        <v>193</v>
      </c>
      <c r="M66" s="285">
        <f>IF(SUM(N66:O66)=0,"-",SUM(N66:O66))</f>
        <v>23</v>
      </c>
      <c r="N66" s="283">
        <v>7</v>
      </c>
      <c r="O66" s="284">
        <v>16</v>
      </c>
      <c r="P66" s="264">
        <f>IF(SUM(Q66:R66)=0,"-",SUM(Q66:R66))</f>
        <v>1</v>
      </c>
      <c r="Q66" s="283">
        <v>0</v>
      </c>
      <c r="R66" s="286">
        <v>1</v>
      </c>
      <c r="S66" s="261">
        <f>IF(SUM(T66:U66)=0,"-",SUM(T66:U66))</f>
        <v>4</v>
      </c>
      <c r="T66" s="283">
        <v>0</v>
      </c>
      <c r="U66" s="263">
        <v>4</v>
      </c>
    </row>
    <row r="67" spans="2:21" s="59" customFormat="1" ht="18" hidden="1" customHeight="1">
      <c r="B67" s="260" t="s">
        <v>232</v>
      </c>
      <c r="C67" s="261">
        <f>IF(SUM(D67:E67)=0,"-",SUM(D67:E67))</f>
        <v>1</v>
      </c>
      <c r="D67" s="283">
        <v>1</v>
      </c>
      <c r="E67" s="264">
        <v>0</v>
      </c>
      <c r="F67" s="261">
        <f>SUM(G67:I67)</f>
        <v>13</v>
      </c>
      <c r="G67" s="262">
        <v>12</v>
      </c>
      <c r="H67" s="283">
        <v>0</v>
      </c>
      <c r="I67" s="286">
        <v>1</v>
      </c>
      <c r="J67" s="261">
        <f>IF(SUM(K67:L67)=0,"-",SUM(K67:L67))</f>
        <v>301</v>
      </c>
      <c r="K67" s="283">
        <v>153</v>
      </c>
      <c r="L67" s="262">
        <v>148</v>
      </c>
      <c r="M67" s="285">
        <f>IF(SUM(N67:O67)=0,"-",SUM(N67:O67))</f>
        <v>18</v>
      </c>
      <c r="N67" s="283">
        <v>6</v>
      </c>
      <c r="O67" s="284">
        <v>12</v>
      </c>
      <c r="P67" s="264">
        <f>IF(SUM(Q67:R67)=0,"-",SUM(Q67:R67))</f>
        <v>1</v>
      </c>
      <c r="Q67" s="283">
        <v>0</v>
      </c>
      <c r="R67" s="286">
        <v>1</v>
      </c>
      <c r="S67" s="261">
        <f>IF(SUM(T67:U67)=0,"-",SUM(T67:U67))</f>
        <v>3</v>
      </c>
      <c r="T67" s="283">
        <v>1</v>
      </c>
      <c r="U67" s="263">
        <v>2</v>
      </c>
    </row>
    <row r="68" spans="2:21" s="59" customFormat="1" ht="18" hidden="1" customHeight="1">
      <c r="B68" s="260" t="s">
        <v>233</v>
      </c>
      <c r="C68" s="261">
        <f>IF(SUM(D68:E68)=0,"-",SUM(D68:E68))</f>
        <v>1</v>
      </c>
      <c r="D68" s="283">
        <v>1</v>
      </c>
      <c r="E68" s="264">
        <v>0</v>
      </c>
      <c r="F68" s="261">
        <f>SUM(G68:I68)</f>
        <v>14</v>
      </c>
      <c r="G68" s="262">
        <v>12</v>
      </c>
      <c r="H68" s="283">
        <v>0</v>
      </c>
      <c r="I68" s="286">
        <v>2</v>
      </c>
      <c r="J68" s="261">
        <f>IF(SUM(K68:L68)=0,"-",SUM(K68:L68))</f>
        <v>343</v>
      </c>
      <c r="K68" s="283">
        <v>182</v>
      </c>
      <c r="L68" s="262">
        <v>161</v>
      </c>
      <c r="M68" s="285">
        <f>IF(SUM(N68:O68)=0,"-",SUM(N68:O68))</f>
        <v>20</v>
      </c>
      <c r="N68" s="283">
        <v>6</v>
      </c>
      <c r="O68" s="284">
        <v>14</v>
      </c>
      <c r="P68" s="264">
        <f>IF(SUM(Q68:R68)=0,"-",SUM(Q68:R68))</f>
        <v>1</v>
      </c>
      <c r="Q68" s="283">
        <v>0</v>
      </c>
      <c r="R68" s="286">
        <v>1</v>
      </c>
      <c r="S68" s="261">
        <f>IF(SUM(T68:U68)=0,"-",SUM(T68:U68))</f>
        <v>3</v>
      </c>
      <c r="T68" s="283">
        <v>0</v>
      </c>
      <c r="U68" s="263">
        <v>3</v>
      </c>
    </row>
    <row r="69" spans="2:21" s="59" customFormat="1" ht="15" hidden="1" customHeight="1">
      <c r="B69" s="265" t="s">
        <v>234</v>
      </c>
      <c r="C69" s="266">
        <f>SUM(C70:C73)</f>
        <v>4</v>
      </c>
      <c r="D69" s="287">
        <f t="shared" ref="D69:T69" si="33">SUM(D70:D73)</f>
        <v>4</v>
      </c>
      <c r="E69" s="288">
        <f t="shared" si="33"/>
        <v>0</v>
      </c>
      <c r="F69" s="266">
        <f t="shared" si="33"/>
        <v>39</v>
      </c>
      <c r="G69" s="267">
        <f t="shared" si="33"/>
        <v>36</v>
      </c>
      <c r="H69" s="287">
        <f t="shared" si="33"/>
        <v>0</v>
      </c>
      <c r="I69" s="288">
        <f t="shared" si="33"/>
        <v>3</v>
      </c>
      <c r="J69" s="266">
        <f t="shared" si="33"/>
        <v>887</v>
      </c>
      <c r="K69" s="287">
        <f t="shared" si="33"/>
        <v>432</v>
      </c>
      <c r="L69" s="267">
        <f t="shared" si="33"/>
        <v>455</v>
      </c>
      <c r="M69" s="289">
        <f t="shared" si="33"/>
        <v>62</v>
      </c>
      <c r="N69" s="287">
        <f t="shared" si="33"/>
        <v>23</v>
      </c>
      <c r="O69" s="288">
        <f t="shared" si="33"/>
        <v>39</v>
      </c>
      <c r="P69" s="269">
        <f t="shared" si="33"/>
        <v>6</v>
      </c>
      <c r="Q69" s="287">
        <f t="shared" si="33"/>
        <v>2</v>
      </c>
      <c r="R69" s="288">
        <f t="shared" si="33"/>
        <v>4</v>
      </c>
      <c r="S69" s="266">
        <f t="shared" si="33"/>
        <v>11</v>
      </c>
      <c r="T69" s="287">
        <f t="shared" si="33"/>
        <v>0</v>
      </c>
      <c r="U69" s="268">
        <f>SUM(U70:U73)</f>
        <v>11</v>
      </c>
    </row>
    <row r="70" spans="2:21" s="59" customFormat="1" ht="18" hidden="1" customHeight="1">
      <c r="B70" s="290" t="s">
        <v>235</v>
      </c>
      <c r="C70" s="261">
        <f>IF(SUM(D70:E70)=0,"-",SUM(D70:E70))</f>
        <v>1</v>
      </c>
      <c r="D70" s="283">
        <v>1</v>
      </c>
      <c r="E70" s="264">
        <v>0</v>
      </c>
      <c r="F70" s="261">
        <f>SUM(G70:I70)</f>
        <v>16</v>
      </c>
      <c r="G70" s="262">
        <v>14</v>
      </c>
      <c r="H70" s="283">
        <v>0</v>
      </c>
      <c r="I70" s="286">
        <v>2</v>
      </c>
      <c r="J70" s="261">
        <f>IF(SUM(K70:L70)=0,"-",SUM(K70:L70))</f>
        <v>432</v>
      </c>
      <c r="K70" s="283">
        <v>217</v>
      </c>
      <c r="L70" s="262">
        <v>215</v>
      </c>
      <c r="M70" s="285">
        <f>IF(SUM(N70:O70)=0,"-",SUM(N70:O70))</f>
        <v>26</v>
      </c>
      <c r="N70" s="283">
        <v>9</v>
      </c>
      <c r="O70" s="284">
        <v>17</v>
      </c>
      <c r="P70" s="264">
        <f>IF(SUM(Q70:R70)=0,"-",SUM(Q70:R70))</f>
        <v>4</v>
      </c>
      <c r="Q70" s="283">
        <v>1</v>
      </c>
      <c r="R70" s="286">
        <v>3</v>
      </c>
      <c r="S70" s="261">
        <f>IF(SUM(T70:U70)=0,"-",SUM(T70:U70))</f>
        <v>4</v>
      </c>
      <c r="T70" s="283">
        <v>0</v>
      </c>
      <c r="U70" s="263">
        <v>4</v>
      </c>
    </row>
    <row r="71" spans="2:21" s="59" customFormat="1" ht="18" hidden="1" customHeight="1">
      <c r="B71" s="290" t="s">
        <v>236</v>
      </c>
      <c r="C71" s="261">
        <f>IF(SUM(D71:E71)=0,"-",SUM(D71:E71))</f>
        <v>1</v>
      </c>
      <c r="D71" s="283">
        <v>1</v>
      </c>
      <c r="E71" s="264">
        <v>0</v>
      </c>
      <c r="F71" s="261">
        <f>SUM(G71:I71)</f>
        <v>11</v>
      </c>
      <c r="G71" s="262">
        <v>10</v>
      </c>
      <c r="H71" s="283">
        <v>0</v>
      </c>
      <c r="I71" s="286">
        <v>1</v>
      </c>
      <c r="J71" s="261">
        <f>IF(SUM(K71:L71)=0,"-",SUM(K71:L71))</f>
        <v>241</v>
      </c>
      <c r="K71" s="283">
        <v>111</v>
      </c>
      <c r="L71" s="262">
        <v>130</v>
      </c>
      <c r="M71" s="285">
        <f>IF(SUM(N71:O71)=0,"-",SUM(N71:O71))</f>
        <v>15</v>
      </c>
      <c r="N71" s="283">
        <v>5</v>
      </c>
      <c r="O71" s="284">
        <v>10</v>
      </c>
      <c r="P71" s="264">
        <f>IF(SUM(Q71:R71)=0,"-",SUM(Q71:R71))</f>
        <v>2</v>
      </c>
      <c r="Q71" s="283">
        <v>1</v>
      </c>
      <c r="R71" s="286">
        <v>1</v>
      </c>
      <c r="S71" s="261">
        <f>IF(SUM(T71:U71)=0,"-",SUM(T71:U71))</f>
        <v>3</v>
      </c>
      <c r="T71" s="283">
        <v>0</v>
      </c>
      <c r="U71" s="263">
        <v>3</v>
      </c>
    </row>
    <row r="72" spans="2:21" s="59" customFormat="1" ht="18" hidden="1" customHeight="1">
      <c r="B72" s="290" t="s">
        <v>237</v>
      </c>
      <c r="C72" s="261">
        <f>IF(SUM(D72:E72)=0,"-",SUM(D72:E72))</f>
        <v>1</v>
      </c>
      <c r="D72" s="283">
        <v>1</v>
      </c>
      <c r="E72" s="264">
        <v>0</v>
      </c>
      <c r="F72" s="261">
        <f>SUM(G72:I72)</f>
        <v>6</v>
      </c>
      <c r="G72" s="262">
        <v>6</v>
      </c>
      <c r="H72" s="283">
        <v>0</v>
      </c>
      <c r="I72" s="286">
        <v>0</v>
      </c>
      <c r="J72" s="261">
        <f>IF(SUM(K72:L72)=0,"-",SUM(K72:L72))</f>
        <v>128</v>
      </c>
      <c r="K72" s="283">
        <v>61</v>
      </c>
      <c r="L72" s="262">
        <v>67</v>
      </c>
      <c r="M72" s="285">
        <f>IF(SUM(N72:O72)=0,"-",SUM(N72:O72))</f>
        <v>10</v>
      </c>
      <c r="N72" s="283">
        <v>4</v>
      </c>
      <c r="O72" s="284">
        <v>6</v>
      </c>
      <c r="P72" s="264" t="str">
        <f>IF(SUM(Q72:R72)=0,"-",SUM(Q72:R72))</f>
        <v>-</v>
      </c>
      <c r="Q72" s="283">
        <v>0</v>
      </c>
      <c r="R72" s="286">
        <v>0</v>
      </c>
      <c r="S72" s="261">
        <f>IF(SUM(T72:U72)=0,"-",SUM(T72:U72))</f>
        <v>2</v>
      </c>
      <c r="T72" s="283">
        <v>0</v>
      </c>
      <c r="U72" s="263">
        <v>2</v>
      </c>
    </row>
    <row r="73" spans="2:21" s="59" customFormat="1" ht="18" hidden="1" customHeight="1">
      <c r="B73" s="291" t="s">
        <v>238</v>
      </c>
      <c r="C73" s="266">
        <f>IF(SUM(D73:E73)=0,"-",SUM(D73:E73))</f>
        <v>1</v>
      </c>
      <c r="D73" s="287">
        <v>1</v>
      </c>
      <c r="E73" s="269">
        <v>0</v>
      </c>
      <c r="F73" s="266">
        <f>SUM(G73:I73)</f>
        <v>6</v>
      </c>
      <c r="G73" s="267">
        <v>6</v>
      </c>
      <c r="H73" s="287">
        <v>0</v>
      </c>
      <c r="I73" s="292">
        <v>0</v>
      </c>
      <c r="J73" s="266">
        <f>IF(SUM(K73:L73)=0,"-",SUM(K73:L73))</f>
        <v>86</v>
      </c>
      <c r="K73" s="287">
        <v>43</v>
      </c>
      <c r="L73" s="267">
        <v>43</v>
      </c>
      <c r="M73" s="289">
        <f>IF(SUM(N73:O73)=0,"-",SUM(N73:O73))</f>
        <v>11</v>
      </c>
      <c r="N73" s="287">
        <v>5</v>
      </c>
      <c r="O73" s="288">
        <v>6</v>
      </c>
      <c r="P73" s="269" t="str">
        <f>IF(SUM(Q73:R73)=0,"-",SUM(Q73:R73))</f>
        <v>-</v>
      </c>
      <c r="Q73" s="287">
        <v>0</v>
      </c>
      <c r="R73" s="292">
        <v>0</v>
      </c>
      <c r="S73" s="266">
        <f>IF(SUM(T73:U73)=0,"-",SUM(T73:U73))</f>
        <v>2</v>
      </c>
      <c r="T73" s="287">
        <v>0</v>
      </c>
      <c r="U73" s="268">
        <v>2</v>
      </c>
    </row>
    <row r="74" spans="2:21" ht="12.95" customHeight="1">
      <c r="B74" s="281" t="s">
        <v>131</v>
      </c>
      <c r="C74" s="255">
        <f>C75+C81+C89+C94</f>
        <v>20</v>
      </c>
      <c r="D74" s="256">
        <f t="shared" ref="D74:T74" si="34">D75+D81+D89+D94</f>
        <v>20</v>
      </c>
      <c r="E74" s="256">
        <f t="shared" si="34"/>
        <v>0</v>
      </c>
      <c r="F74" s="255">
        <f t="shared" si="34"/>
        <v>233</v>
      </c>
      <c r="G74" s="256">
        <f t="shared" si="34"/>
        <v>210</v>
      </c>
      <c r="H74" s="282">
        <f t="shared" si="34"/>
        <v>0</v>
      </c>
      <c r="I74" s="257">
        <f t="shared" si="34"/>
        <v>23</v>
      </c>
      <c r="J74" s="258">
        <f t="shared" si="34"/>
        <v>5764</v>
      </c>
      <c r="K74" s="256">
        <f t="shared" si="34"/>
        <v>2948</v>
      </c>
      <c r="L74" s="256">
        <f t="shared" si="34"/>
        <v>2816</v>
      </c>
      <c r="M74" s="255">
        <f t="shared" si="34"/>
        <v>351</v>
      </c>
      <c r="N74" s="256">
        <f t="shared" si="34"/>
        <v>122</v>
      </c>
      <c r="O74" s="256">
        <f t="shared" si="34"/>
        <v>229</v>
      </c>
      <c r="P74" s="256">
        <f t="shared" si="34"/>
        <v>24</v>
      </c>
      <c r="Q74" s="256">
        <f t="shared" si="34"/>
        <v>5</v>
      </c>
      <c r="R74" s="257">
        <f t="shared" si="34"/>
        <v>19</v>
      </c>
      <c r="S74" s="255">
        <f t="shared" si="34"/>
        <v>72</v>
      </c>
      <c r="T74" s="256">
        <f t="shared" si="34"/>
        <v>0</v>
      </c>
      <c r="U74" s="257">
        <f>U75+U81+U89+U94</f>
        <v>72</v>
      </c>
    </row>
    <row r="75" spans="2:21" s="59" customFormat="1" ht="14.1" hidden="1" customHeight="1">
      <c r="B75" s="260" t="s">
        <v>239</v>
      </c>
      <c r="C75" s="261">
        <f t="shared" ref="C75:C80" si="35">IF(SUM(D75:E75)=0,"-",SUM(D75:E75))</f>
        <v>5</v>
      </c>
      <c r="D75" s="283">
        <f>SUM(D76:D80)</f>
        <v>5</v>
      </c>
      <c r="E75" s="284">
        <f>SUM(E76:E80)</f>
        <v>0</v>
      </c>
      <c r="F75" s="261">
        <f t="shared" ref="F75:F80" si="36">SUM(G75:I75)</f>
        <v>56</v>
      </c>
      <c r="G75" s="283">
        <f>SUM(G76:G80)</f>
        <v>51</v>
      </c>
      <c r="H75" s="284">
        <f>SUM(H76:H80)</f>
        <v>0</v>
      </c>
      <c r="I75" s="283">
        <f>SUM(I76:I80)</f>
        <v>5</v>
      </c>
      <c r="J75" s="261">
        <f t="shared" ref="J75:J80" si="37">IF(SUM(K75:L75)=0,"-",SUM(K75:L75))</f>
        <v>1221</v>
      </c>
      <c r="K75" s="283">
        <f>SUM(K76:K80)</f>
        <v>628</v>
      </c>
      <c r="L75" s="284">
        <f>SUM(L76:L80)</f>
        <v>593</v>
      </c>
      <c r="M75" s="285">
        <f t="shared" ref="M75:M80" si="38">IF(SUM(N75:O75)=0,"-",SUM(N75:O75))</f>
        <v>82</v>
      </c>
      <c r="N75" s="283">
        <f t="shared" ref="N75:U75" si="39">SUM(N76:N80)</f>
        <v>31</v>
      </c>
      <c r="O75" s="284">
        <f t="shared" si="39"/>
        <v>51</v>
      </c>
      <c r="P75" s="264">
        <f t="shared" si="39"/>
        <v>4</v>
      </c>
      <c r="Q75" s="283">
        <f t="shared" si="39"/>
        <v>1</v>
      </c>
      <c r="R75" s="284">
        <f t="shared" si="39"/>
        <v>3</v>
      </c>
      <c r="S75" s="261">
        <f t="shared" si="39"/>
        <v>9</v>
      </c>
      <c r="T75" s="283">
        <f t="shared" si="39"/>
        <v>0</v>
      </c>
      <c r="U75" s="284">
        <f t="shared" si="39"/>
        <v>9</v>
      </c>
    </row>
    <row r="76" spans="2:21" s="59" customFormat="1" ht="18" hidden="1" customHeight="1">
      <c r="B76" s="260" t="s">
        <v>218</v>
      </c>
      <c r="C76" s="261">
        <f t="shared" si="35"/>
        <v>1</v>
      </c>
      <c r="D76" s="283">
        <v>1</v>
      </c>
      <c r="E76" s="264">
        <v>0</v>
      </c>
      <c r="F76" s="261">
        <f t="shared" si="36"/>
        <v>12</v>
      </c>
      <c r="G76" s="262">
        <v>11</v>
      </c>
      <c r="H76" s="283">
        <v>0</v>
      </c>
      <c r="I76" s="286">
        <v>1</v>
      </c>
      <c r="J76" s="261">
        <f t="shared" si="37"/>
        <v>258</v>
      </c>
      <c r="K76" s="283">
        <v>149</v>
      </c>
      <c r="L76" s="262">
        <v>109</v>
      </c>
      <c r="M76" s="285">
        <f t="shared" si="38"/>
        <v>18</v>
      </c>
      <c r="N76" s="283">
        <v>7</v>
      </c>
      <c r="O76" s="284">
        <v>11</v>
      </c>
      <c r="P76" s="264" t="str">
        <f>IF(SUM(Q76:R76)=0,"-",SUM(Q76:R76))</f>
        <v>-</v>
      </c>
      <c r="Q76" s="293">
        <v>0</v>
      </c>
      <c r="R76" s="294">
        <v>0</v>
      </c>
      <c r="S76" s="261">
        <f>IF(SUM(T76:U76)=0,"-",SUM(T76:U76))</f>
        <v>1</v>
      </c>
      <c r="T76" s="283">
        <v>0</v>
      </c>
      <c r="U76" s="263">
        <v>1</v>
      </c>
    </row>
    <row r="77" spans="2:21" s="59" customFormat="1" ht="18" hidden="1" customHeight="1">
      <c r="B77" s="260" t="s">
        <v>219</v>
      </c>
      <c r="C77" s="261">
        <f t="shared" si="35"/>
        <v>1</v>
      </c>
      <c r="D77" s="283">
        <v>1</v>
      </c>
      <c r="E77" s="264">
        <v>0</v>
      </c>
      <c r="F77" s="261">
        <f t="shared" si="36"/>
        <v>12</v>
      </c>
      <c r="G77" s="262">
        <v>11</v>
      </c>
      <c r="H77" s="283">
        <v>0</v>
      </c>
      <c r="I77" s="286">
        <v>1</v>
      </c>
      <c r="J77" s="261">
        <f t="shared" si="37"/>
        <v>251</v>
      </c>
      <c r="K77" s="283">
        <v>123</v>
      </c>
      <c r="L77" s="262">
        <v>128</v>
      </c>
      <c r="M77" s="285">
        <f t="shared" si="38"/>
        <v>17</v>
      </c>
      <c r="N77" s="283">
        <v>6</v>
      </c>
      <c r="O77" s="284">
        <v>11</v>
      </c>
      <c r="P77" s="264" t="str">
        <f>IF(SUM(Q77:R77)=0,"-",SUM(Q77:R77))</f>
        <v>-</v>
      </c>
      <c r="Q77" s="293">
        <v>0</v>
      </c>
      <c r="R77" s="294">
        <v>0</v>
      </c>
      <c r="S77" s="261">
        <f>IF(SUM(T77:U77)=0,"-",SUM(T77:U77))</f>
        <v>1</v>
      </c>
      <c r="T77" s="283">
        <v>0</v>
      </c>
      <c r="U77" s="263">
        <v>1</v>
      </c>
    </row>
    <row r="78" spans="2:21" s="59" customFormat="1" ht="18" hidden="1" customHeight="1">
      <c r="B78" s="260" t="s">
        <v>220</v>
      </c>
      <c r="C78" s="261">
        <f t="shared" si="35"/>
        <v>1</v>
      </c>
      <c r="D78" s="283">
        <v>1</v>
      </c>
      <c r="E78" s="264">
        <v>0</v>
      </c>
      <c r="F78" s="261">
        <f t="shared" si="36"/>
        <v>9</v>
      </c>
      <c r="G78" s="262">
        <v>8</v>
      </c>
      <c r="H78" s="283">
        <v>0</v>
      </c>
      <c r="I78" s="286">
        <v>1</v>
      </c>
      <c r="J78" s="261">
        <f t="shared" si="37"/>
        <v>226</v>
      </c>
      <c r="K78" s="283">
        <v>115</v>
      </c>
      <c r="L78" s="262">
        <v>111</v>
      </c>
      <c r="M78" s="285">
        <f t="shared" si="38"/>
        <v>14</v>
      </c>
      <c r="N78" s="283">
        <v>6</v>
      </c>
      <c r="O78" s="284">
        <v>8</v>
      </c>
      <c r="P78" s="264">
        <f>IF(SUM(Q78:R78)=0,"-",SUM(Q78:R78))</f>
        <v>3</v>
      </c>
      <c r="Q78" s="293">
        <v>1</v>
      </c>
      <c r="R78" s="294">
        <v>2</v>
      </c>
      <c r="S78" s="261">
        <f>IF(SUM(T78:U78)=0,"-",SUM(T78:U78))</f>
        <v>1</v>
      </c>
      <c r="T78" s="283">
        <v>0</v>
      </c>
      <c r="U78" s="263">
        <v>1</v>
      </c>
    </row>
    <row r="79" spans="2:21" s="59" customFormat="1" ht="18" hidden="1" customHeight="1">
      <c r="B79" s="260" t="s">
        <v>221</v>
      </c>
      <c r="C79" s="261">
        <f t="shared" si="35"/>
        <v>1</v>
      </c>
      <c r="D79" s="283">
        <v>1</v>
      </c>
      <c r="E79" s="264">
        <v>0</v>
      </c>
      <c r="F79" s="261">
        <f t="shared" si="36"/>
        <v>13</v>
      </c>
      <c r="G79" s="262">
        <v>12</v>
      </c>
      <c r="H79" s="283">
        <v>0</v>
      </c>
      <c r="I79" s="286">
        <v>1</v>
      </c>
      <c r="J79" s="261">
        <f t="shared" si="37"/>
        <v>284</v>
      </c>
      <c r="K79" s="283">
        <v>142</v>
      </c>
      <c r="L79" s="262">
        <v>142</v>
      </c>
      <c r="M79" s="285">
        <f t="shared" si="38"/>
        <v>19</v>
      </c>
      <c r="N79" s="283">
        <v>7</v>
      </c>
      <c r="O79" s="284">
        <v>12</v>
      </c>
      <c r="P79" s="264" t="str">
        <f>IF(SUM(Q79:R79)=0,"-",SUM(Q79:R79))</f>
        <v>-</v>
      </c>
      <c r="Q79" s="293">
        <v>0</v>
      </c>
      <c r="R79" s="294">
        <v>0</v>
      </c>
      <c r="S79" s="261">
        <f>IF(SUM(T79:U79)=0,"-",SUM(T79:U79))</f>
        <v>4</v>
      </c>
      <c r="T79" s="283">
        <v>0</v>
      </c>
      <c r="U79" s="263">
        <v>4</v>
      </c>
    </row>
    <row r="80" spans="2:21" s="59" customFormat="1" ht="18" hidden="1" customHeight="1">
      <c r="B80" s="260" t="s">
        <v>222</v>
      </c>
      <c r="C80" s="261">
        <f t="shared" si="35"/>
        <v>1</v>
      </c>
      <c r="D80" s="283">
        <v>1</v>
      </c>
      <c r="E80" s="264">
        <v>0</v>
      </c>
      <c r="F80" s="261">
        <f t="shared" si="36"/>
        <v>10</v>
      </c>
      <c r="G80" s="262">
        <v>9</v>
      </c>
      <c r="H80" s="283">
        <v>0</v>
      </c>
      <c r="I80" s="286">
        <v>1</v>
      </c>
      <c r="J80" s="261">
        <f t="shared" si="37"/>
        <v>202</v>
      </c>
      <c r="K80" s="283">
        <v>99</v>
      </c>
      <c r="L80" s="262">
        <v>103</v>
      </c>
      <c r="M80" s="285">
        <f t="shared" si="38"/>
        <v>14</v>
      </c>
      <c r="N80" s="283">
        <v>5</v>
      </c>
      <c r="O80" s="284">
        <v>9</v>
      </c>
      <c r="P80" s="264">
        <f>IF(SUM(Q80:R80)=0,"-",SUM(Q80:R80))</f>
        <v>1</v>
      </c>
      <c r="Q80" s="293">
        <v>0</v>
      </c>
      <c r="R80" s="294">
        <v>1</v>
      </c>
      <c r="S80" s="261">
        <f>IF(SUM(T80:U80)=0,"-",SUM(T80:U80))</f>
        <v>2</v>
      </c>
      <c r="T80" s="283">
        <v>0</v>
      </c>
      <c r="U80" s="263">
        <v>2</v>
      </c>
    </row>
    <row r="81" spans="2:21" s="59" customFormat="1" ht="14.1" hidden="1" customHeight="1">
      <c r="B81" s="260" t="s">
        <v>223</v>
      </c>
      <c r="C81" s="261">
        <f>SUM(C82:C88)</f>
        <v>7</v>
      </c>
      <c r="D81" s="283">
        <f>SUM(D82:D88)</f>
        <v>7</v>
      </c>
      <c r="E81" s="284">
        <f>SUM(E82:E88)</f>
        <v>0</v>
      </c>
      <c r="F81" s="261">
        <f>SUM(F82:F88)</f>
        <v>78</v>
      </c>
      <c r="G81" s="262">
        <f>SUM(G82:G88)</f>
        <v>71</v>
      </c>
      <c r="H81" s="283">
        <f t="shared" ref="H81:T81" si="40">SUM(H82:H88)</f>
        <v>0</v>
      </c>
      <c r="I81" s="284">
        <f t="shared" si="40"/>
        <v>7</v>
      </c>
      <c r="J81" s="261">
        <f t="shared" si="40"/>
        <v>2084</v>
      </c>
      <c r="K81" s="283">
        <f t="shared" si="40"/>
        <v>1063</v>
      </c>
      <c r="L81" s="262">
        <f t="shared" si="40"/>
        <v>1021</v>
      </c>
      <c r="M81" s="285">
        <f t="shared" si="40"/>
        <v>121</v>
      </c>
      <c r="N81" s="283">
        <f t="shared" si="40"/>
        <v>40</v>
      </c>
      <c r="O81" s="284">
        <f t="shared" si="40"/>
        <v>81</v>
      </c>
      <c r="P81" s="264">
        <f t="shared" si="40"/>
        <v>9</v>
      </c>
      <c r="Q81" s="293">
        <f t="shared" si="40"/>
        <v>2</v>
      </c>
      <c r="R81" s="295">
        <f t="shared" si="40"/>
        <v>7</v>
      </c>
      <c r="S81" s="261">
        <f t="shared" si="40"/>
        <v>39</v>
      </c>
      <c r="T81" s="283">
        <f t="shared" si="40"/>
        <v>0</v>
      </c>
      <c r="U81" s="263">
        <f>SUM(U82:U88)</f>
        <v>39</v>
      </c>
    </row>
    <row r="82" spans="2:21" s="59" customFormat="1" ht="18" hidden="1" customHeight="1">
      <c r="B82" s="260" t="s">
        <v>224</v>
      </c>
      <c r="C82" s="261">
        <f t="shared" ref="C82:C88" si="41">IF(SUM(D82:E82)=0,"-",SUM(D82:E82))</f>
        <v>1</v>
      </c>
      <c r="D82" s="283">
        <v>1</v>
      </c>
      <c r="E82" s="264">
        <v>0</v>
      </c>
      <c r="F82" s="261">
        <f t="shared" ref="F82:F88" si="42">SUM(G82:I82)</f>
        <v>13</v>
      </c>
      <c r="G82" s="262">
        <v>12</v>
      </c>
      <c r="H82" s="283">
        <v>0</v>
      </c>
      <c r="I82" s="286">
        <v>1</v>
      </c>
      <c r="J82" s="261">
        <f t="shared" ref="J82:J88" si="43">IF(SUM(K82:L82)=0,"-",SUM(K82:L82))</f>
        <v>371</v>
      </c>
      <c r="K82" s="283">
        <v>193</v>
      </c>
      <c r="L82" s="262">
        <v>178</v>
      </c>
      <c r="M82" s="285">
        <f t="shared" ref="M82:M88" si="44">IF(SUM(N82:O82)=0,"-",SUM(N82:O82))</f>
        <v>20</v>
      </c>
      <c r="N82" s="283">
        <v>6</v>
      </c>
      <c r="O82" s="284">
        <v>14</v>
      </c>
      <c r="P82" s="264">
        <f t="shared" ref="P82:P88" si="45">IF(SUM(Q82:R82)=0,"-",SUM(Q82:R82))</f>
        <v>2</v>
      </c>
      <c r="Q82" s="293">
        <v>1</v>
      </c>
      <c r="R82" s="294">
        <v>1</v>
      </c>
      <c r="S82" s="261">
        <f t="shared" ref="S82:S88" si="46">IF(SUM(T82:U82)=0,"-",SUM(T82:U82))</f>
        <v>6</v>
      </c>
      <c r="T82" s="283">
        <v>0</v>
      </c>
      <c r="U82" s="263">
        <v>6</v>
      </c>
    </row>
    <row r="83" spans="2:21" s="59" customFormat="1" ht="18" hidden="1" customHeight="1">
      <c r="B83" s="260" t="s">
        <v>225</v>
      </c>
      <c r="C83" s="261">
        <f t="shared" si="41"/>
        <v>1</v>
      </c>
      <c r="D83" s="283">
        <v>1</v>
      </c>
      <c r="E83" s="264">
        <v>0</v>
      </c>
      <c r="F83" s="261">
        <f t="shared" si="42"/>
        <v>13</v>
      </c>
      <c r="G83" s="262">
        <v>12</v>
      </c>
      <c r="H83" s="283">
        <v>0</v>
      </c>
      <c r="I83" s="286">
        <v>1</v>
      </c>
      <c r="J83" s="261">
        <f t="shared" si="43"/>
        <v>379</v>
      </c>
      <c r="K83" s="283">
        <v>199</v>
      </c>
      <c r="L83" s="262">
        <v>180</v>
      </c>
      <c r="M83" s="285">
        <f t="shared" si="44"/>
        <v>20</v>
      </c>
      <c r="N83" s="283">
        <v>7</v>
      </c>
      <c r="O83" s="284">
        <v>13</v>
      </c>
      <c r="P83" s="264">
        <f t="shared" si="45"/>
        <v>2</v>
      </c>
      <c r="Q83" s="293">
        <v>1</v>
      </c>
      <c r="R83" s="294">
        <v>1</v>
      </c>
      <c r="S83" s="261">
        <f t="shared" si="46"/>
        <v>5</v>
      </c>
      <c r="T83" s="283">
        <v>0</v>
      </c>
      <c r="U83" s="263">
        <v>5</v>
      </c>
    </row>
    <row r="84" spans="2:21" s="59" customFormat="1" ht="18" hidden="1" customHeight="1">
      <c r="B84" s="260" t="s">
        <v>226</v>
      </c>
      <c r="C84" s="261">
        <f t="shared" si="41"/>
        <v>1</v>
      </c>
      <c r="D84" s="283">
        <v>1</v>
      </c>
      <c r="E84" s="264">
        <v>0</v>
      </c>
      <c r="F84" s="261">
        <f t="shared" si="42"/>
        <v>21</v>
      </c>
      <c r="G84" s="262">
        <v>18</v>
      </c>
      <c r="H84" s="283">
        <v>0</v>
      </c>
      <c r="I84" s="286">
        <v>3</v>
      </c>
      <c r="J84" s="261">
        <f t="shared" si="43"/>
        <v>524</v>
      </c>
      <c r="K84" s="283">
        <v>258</v>
      </c>
      <c r="L84" s="262">
        <v>266</v>
      </c>
      <c r="M84" s="285">
        <f t="shared" si="44"/>
        <v>32</v>
      </c>
      <c r="N84" s="283">
        <v>8</v>
      </c>
      <c r="O84" s="284">
        <v>24</v>
      </c>
      <c r="P84" s="264" t="str">
        <f t="shared" si="45"/>
        <v>-</v>
      </c>
      <c r="Q84" s="293">
        <v>0</v>
      </c>
      <c r="R84" s="294">
        <v>0</v>
      </c>
      <c r="S84" s="261">
        <f t="shared" si="46"/>
        <v>10</v>
      </c>
      <c r="T84" s="283">
        <v>0</v>
      </c>
      <c r="U84" s="263">
        <v>10</v>
      </c>
    </row>
    <row r="85" spans="2:21" s="59" customFormat="1" ht="18" hidden="1" customHeight="1">
      <c r="B85" s="260" t="s">
        <v>227</v>
      </c>
      <c r="C85" s="261">
        <f t="shared" si="41"/>
        <v>1</v>
      </c>
      <c r="D85" s="283">
        <v>1</v>
      </c>
      <c r="E85" s="264">
        <v>0</v>
      </c>
      <c r="F85" s="261">
        <f t="shared" si="42"/>
        <v>7</v>
      </c>
      <c r="G85" s="262">
        <v>6</v>
      </c>
      <c r="H85" s="283">
        <v>0</v>
      </c>
      <c r="I85" s="286">
        <v>1</v>
      </c>
      <c r="J85" s="261">
        <f t="shared" si="43"/>
        <v>147</v>
      </c>
      <c r="K85" s="283">
        <v>69</v>
      </c>
      <c r="L85" s="262">
        <v>78</v>
      </c>
      <c r="M85" s="285">
        <f t="shared" si="44"/>
        <v>11</v>
      </c>
      <c r="N85" s="283">
        <v>4</v>
      </c>
      <c r="O85" s="284">
        <v>7</v>
      </c>
      <c r="P85" s="264">
        <f t="shared" si="45"/>
        <v>1</v>
      </c>
      <c r="Q85" s="293">
        <v>0</v>
      </c>
      <c r="R85" s="294">
        <v>1</v>
      </c>
      <c r="S85" s="261">
        <f t="shared" si="46"/>
        <v>5</v>
      </c>
      <c r="T85" s="283">
        <v>0</v>
      </c>
      <c r="U85" s="263">
        <v>5</v>
      </c>
    </row>
    <row r="86" spans="2:21" s="59" customFormat="1" ht="18" hidden="1" customHeight="1">
      <c r="B86" s="260" t="s">
        <v>228</v>
      </c>
      <c r="C86" s="261">
        <f t="shared" si="41"/>
        <v>1</v>
      </c>
      <c r="D86" s="283">
        <v>1</v>
      </c>
      <c r="E86" s="264">
        <v>0</v>
      </c>
      <c r="F86" s="261">
        <f t="shared" si="42"/>
        <v>18</v>
      </c>
      <c r="G86" s="262">
        <v>17</v>
      </c>
      <c r="H86" s="283">
        <v>0</v>
      </c>
      <c r="I86" s="286">
        <v>1</v>
      </c>
      <c r="J86" s="261">
        <f t="shared" si="43"/>
        <v>504</v>
      </c>
      <c r="K86" s="283">
        <v>256</v>
      </c>
      <c r="L86" s="262">
        <v>248</v>
      </c>
      <c r="M86" s="285">
        <f t="shared" si="44"/>
        <v>27</v>
      </c>
      <c r="N86" s="283">
        <v>11</v>
      </c>
      <c r="O86" s="284">
        <v>16</v>
      </c>
      <c r="P86" s="264">
        <f t="shared" si="45"/>
        <v>3</v>
      </c>
      <c r="Q86" s="293">
        <v>0</v>
      </c>
      <c r="R86" s="294">
        <v>3</v>
      </c>
      <c r="S86" s="261">
        <f t="shared" si="46"/>
        <v>7</v>
      </c>
      <c r="T86" s="283">
        <v>0</v>
      </c>
      <c r="U86" s="263">
        <v>7</v>
      </c>
    </row>
    <row r="87" spans="2:21" s="59" customFormat="1" ht="18" hidden="1" customHeight="1">
      <c r="B87" s="260" t="s">
        <v>229</v>
      </c>
      <c r="C87" s="261">
        <f t="shared" si="41"/>
        <v>1</v>
      </c>
      <c r="D87" s="283">
        <v>1</v>
      </c>
      <c r="E87" s="264">
        <v>0</v>
      </c>
      <c r="F87" s="261">
        <f t="shared" si="42"/>
        <v>6</v>
      </c>
      <c r="G87" s="262">
        <v>6</v>
      </c>
      <c r="H87" s="283">
        <v>0</v>
      </c>
      <c r="I87" s="286">
        <v>0</v>
      </c>
      <c r="J87" s="261">
        <f t="shared" si="43"/>
        <v>159</v>
      </c>
      <c r="K87" s="283">
        <v>88</v>
      </c>
      <c r="L87" s="262">
        <v>71</v>
      </c>
      <c r="M87" s="285">
        <f t="shared" si="44"/>
        <v>11</v>
      </c>
      <c r="N87" s="283">
        <v>4</v>
      </c>
      <c r="O87" s="284">
        <v>7</v>
      </c>
      <c r="P87" s="264">
        <f t="shared" si="45"/>
        <v>1</v>
      </c>
      <c r="Q87" s="293">
        <v>0</v>
      </c>
      <c r="R87" s="294">
        <v>1</v>
      </c>
      <c r="S87" s="261">
        <f t="shared" si="46"/>
        <v>6</v>
      </c>
      <c r="T87" s="283">
        <v>0</v>
      </c>
      <c r="U87" s="263">
        <v>6</v>
      </c>
    </row>
    <row r="88" spans="2:21" s="59" customFormat="1" ht="18" hidden="1" customHeight="1">
      <c r="B88" s="260" t="s">
        <v>82</v>
      </c>
      <c r="C88" s="261">
        <f t="shared" si="41"/>
        <v>1</v>
      </c>
      <c r="D88" s="283">
        <v>1</v>
      </c>
      <c r="E88" s="264">
        <v>0</v>
      </c>
      <c r="F88" s="261">
        <f t="shared" si="42"/>
        <v>0</v>
      </c>
      <c r="G88" s="262">
        <v>0</v>
      </c>
      <c r="H88" s="283">
        <v>0</v>
      </c>
      <c r="I88" s="286">
        <v>0</v>
      </c>
      <c r="J88" s="261" t="str">
        <f t="shared" si="43"/>
        <v>-</v>
      </c>
      <c r="K88" s="283">
        <v>0</v>
      </c>
      <c r="L88" s="262">
        <v>0</v>
      </c>
      <c r="M88" s="285" t="str">
        <f t="shared" si="44"/>
        <v>-</v>
      </c>
      <c r="N88" s="283">
        <v>0</v>
      </c>
      <c r="O88" s="284">
        <v>0</v>
      </c>
      <c r="P88" s="264" t="str">
        <f t="shared" si="45"/>
        <v>-</v>
      </c>
      <c r="Q88" s="293">
        <v>0</v>
      </c>
      <c r="R88" s="294">
        <v>0</v>
      </c>
      <c r="S88" s="261" t="str">
        <f t="shared" si="46"/>
        <v>-</v>
      </c>
      <c r="T88" s="283">
        <v>0</v>
      </c>
      <c r="U88" s="263">
        <v>0</v>
      </c>
    </row>
    <row r="89" spans="2:21" s="59" customFormat="1" ht="14.1" hidden="1" customHeight="1">
      <c r="B89" s="260" t="s">
        <v>84</v>
      </c>
      <c r="C89" s="261">
        <f>SUM(C90:C93)</f>
        <v>4</v>
      </c>
      <c r="D89" s="283">
        <f t="shared" ref="D89:T89" si="47">SUM(D90:D93)</f>
        <v>4</v>
      </c>
      <c r="E89" s="284">
        <f t="shared" si="47"/>
        <v>0</v>
      </c>
      <c r="F89" s="261">
        <f t="shared" si="47"/>
        <v>61</v>
      </c>
      <c r="G89" s="262">
        <f t="shared" si="47"/>
        <v>54</v>
      </c>
      <c r="H89" s="283">
        <f t="shared" si="47"/>
        <v>0</v>
      </c>
      <c r="I89" s="284">
        <f t="shared" si="47"/>
        <v>7</v>
      </c>
      <c r="J89" s="261">
        <f t="shared" si="47"/>
        <v>1597</v>
      </c>
      <c r="K89" s="283">
        <f t="shared" si="47"/>
        <v>827</v>
      </c>
      <c r="L89" s="262">
        <f t="shared" si="47"/>
        <v>770</v>
      </c>
      <c r="M89" s="285">
        <f t="shared" si="47"/>
        <v>88</v>
      </c>
      <c r="N89" s="283">
        <f t="shared" si="47"/>
        <v>28</v>
      </c>
      <c r="O89" s="284">
        <f t="shared" si="47"/>
        <v>60</v>
      </c>
      <c r="P89" s="264">
        <f t="shared" si="47"/>
        <v>7</v>
      </c>
      <c r="Q89" s="293">
        <f t="shared" si="47"/>
        <v>1</v>
      </c>
      <c r="R89" s="295">
        <f t="shared" si="47"/>
        <v>6</v>
      </c>
      <c r="S89" s="261">
        <f t="shared" si="47"/>
        <v>13</v>
      </c>
      <c r="T89" s="283">
        <f t="shared" si="47"/>
        <v>0</v>
      </c>
      <c r="U89" s="263">
        <f>SUM(U90:U93)</f>
        <v>13</v>
      </c>
    </row>
    <row r="90" spans="2:21" s="59" customFormat="1" ht="18" hidden="1" customHeight="1">
      <c r="B90" s="260" t="s">
        <v>230</v>
      </c>
      <c r="C90" s="261">
        <f>IF(SUM(D90:E90)=0,"-",SUM(D90:E90))</f>
        <v>1</v>
      </c>
      <c r="D90" s="283">
        <v>1</v>
      </c>
      <c r="E90" s="264">
        <v>0</v>
      </c>
      <c r="F90" s="261">
        <f>SUM(G90:I90)</f>
        <v>19</v>
      </c>
      <c r="G90" s="262">
        <v>17</v>
      </c>
      <c r="H90" s="283">
        <v>0</v>
      </c>
      <c r="I90" s="286">
        <v>2</v>
      </c>
      <c r="J90" s="261">
        <f>IF(SUM(K90:L90)=0,"-",SUM(K90:L90))</f>
        <v>544</v>
      </c>
      <c r="K90" s="283">
        <v>278</v>
      </c>
      <c r="L90" s="262">
        <v>266</v>
      </c>
      <c r="M90" s="285">
        <f>IF(SUM(N90:O90)=0,"-",SUM(N90:O90))</f>
        <v>29</v>
      </c>
      <c r="N90" s="283">
        <v>10</v>
      </c>
      <c r="O90" s="284">
        <v>19</v>
      </c>
      <c r="P90" s="264">
        <f>IF(SUM(Q90:R90)=0,"-",SUM(Q90:R90))</f>
        <v>4</v>
      </c>
      <c r="Q90" s="293">
        <v>1</v>
      </c>
      <c r="R90" s="294">
        <v>3</v>
      </c>
      <c r="S90" s="261">
        <f>IF(SUM(T90:U90)=0,"-",SUM(T90:U90))</f>
        <v>5</v>
      </c>
      <c r="T90" s="283">
        <v>0</v>
      </c>
      <c r="U90" s="263">
        <v>5</v>
      </c>
    </row>
    <row r="91" spans="2:21" s="59" customFormat="1" ht="18" hidden="1" customHeight="1">
      <c r="B91" s="260" t="s">
        <v>231</v>
      </c>
      <c r="C91" s="261">
        <f>IF(SUM(D91:E91)=0,"-",SUM(D91:E91))</f>
        <v>1</v>
      </c>
      <c r="D91" s="283">
        <v>1</v>
      </c>
      <c r="E91" s="264">
        <v>0</v>
      </c>
      <c r="F91" s="261">
        <f>SUM(G91:I91)</f>
        <v>15</v>
      </c>
      <c r="G91" s="262">
        <v>13</v>
      </c>
      <c r="H91" s="283">
        <v>0</v>
      </c>
      <c r="I91" s="286">
        <v>2</v>
      </c>
      <c r="J91" s="261">
        <f>IF(SUM(K91:L91)=0,"-",SUM(K91:L91))</f>
        <v>403</v>
      </c>
      <c r="K91" s="283">
        <v>218</v>
      </c>
      <c r="L91" s="262">
        <v>185</v>
      </c>
      <c r="M91" s="285">
        <f>IF(SUM(N91:O91)=0,"-",SUM(N91:O91))</f>
        <v>22</v>
      </c>
      <c r="N91" s="283">
        <v>6</v>
      </c>
      <c r="O91" s="284">
        <v>16</v>
      </c>
      <c r="P91" s="264">
        <f>IF(SUM(Q91:R91)=0,"-",SUM(Q91:R91))</f>
        <v>1</v>
      </c>
      <c r="Q91" s="283">
        <v>0</v>
      </c>
      <c r="R91" s="286">
        <v>1</v>
      </c>
      <c r="S91" s="261">
        <f>IF(SUM(T91:U91)=0,"-",SUM(T91:U91))</f>
        <v>1</v>
      </c>
      <c r="T91" s="283">
        <v>0</v>
      </c>
      <c r="U91" s="263">
        <v>1</v>
      </c>
    </row>
    <row r="92" spans="2:21" s="59" customFormat="1" ht="18" hidden="1" customHeight="1">
      <c r="B92" s="260" t="s">
        <v>232</v>
      </c>
      <c r="C92" s="261">
        <f>IF(SUM(D92:E92)=0,"-",SUM(D92:E92))</f>
        <v>1</v>
      </c>
      <c r="D92" s="283">
        <v>1</v>
      </c>
      <c r="E92" s="264">
        <v>0</v>
      </c>
      <c r="F92" s="261">
        <f>SUM(G92:I92)</f>
        <v>13</v>
      </c>
      <c r="G92" s="262">
        <v>12</v>
      </c>
      <c r="H92" s="283">
        <v>0</v>
      </c>
      <c r="I92" s="286">
        <v>1</v>
      </c>
      <c r="J92" s="261">
        <f>IF(SUM(K92:L92)=0,"-",SUM(K92:L92))</f>
        <v>303</v>
      </c>
      <c r="K92" s="283">
        <v>153</v>
      </c>
      <c r="L92" s="262">
        <v>150</v>
      </c>
      <c r="M92" s="285">
        <f>IF(SUM(N92:O92)=0,"-",SUM(N92:O92))</f>
        <v>18</v>
      </c>
      <c r="N92" s="283">
        <v>6</v>
      </c>
      <c r="O92" s="284">
        <v>12</v>
      </c>
      <c r="P92" s="264">
        <f>IF(SUM(Q92:R92)=0,"-",SUM(Q92:R92))</f>
        <v>1</v>
      </c>
      <c r="Q92" s="283">
        <v>0</v>
      </c>
      <c r="R92" s="286">
        <v>1</v>
      </c>
      <c r="S92" s="261">
        <f>IF(SUM(T92:U92)=0,"-",SUM(T92:U92))</f>
        <v>4</v>
      </c>
      <c r="T92" s="283">
        <v>0</v>
      </c>
      <c r="U92" s="263">
        <v>4</v>
      </c>
    </row>
    <row r="93" spans="2:21" s="59" customFormat="1" ht="18" hidden="1" customHeight="1">
      <c r="B93" s="260" t="s">
        <v>233</v>
      </c>
      <c r="C93" s="261">
        <f>IF(SUM(D93:E93)=0,"-",SUM(D93:E93))</f>
        <v>1</v>
      </c>
      <c r="D93" s="283">
        <v>1</v>
      </c>
      <c r="E93" s="264">
        <v>0</v>
      </c>
      <c r="F93" s="261">
        <f>SUM(G93:I93)</f>
        <v>14</v>
      </c>
      <c r="G93" s="262">
        <v>12</v>
      </c>
      <c r="H93" s="283">
        <v>0</v>
      </c>
      <c r="I93" s="286">
        <v>2</v>
      </c>
      <c r="J93" s="261">
        <f>IF(SUM(K93:L93)=0,"-",SUM(K93:L93))</f>
        <v>347</v>
      </c>
      <c r="K93" s="283">
        <v>178</v>
      </c>
      <c r="L93" s="262">
        <v>169</v>
      </c>
      <c r="M93" s="285">
        <f>IF(SUM(N93:O93)=0,"-",SUM(N93:O93))</f>
        <v>19</v>
      </c>
      <c r="N93" s="283">
        <v>6</v>
      </c>
      <c r="O93" s="284">
        <v>13</v>
      </c>
      <c r="P93" s="264">
        <f>IF(SUM(Q93:R93)=0,"-",SUM(Q93:R93))</f>
        <v>1</v>
      </c>
      <c r="Q93" s="283">
        <v>0</v>
      </c>
      <c r="R93" s="286">
        <v>1</v>
      </c>
      <c r="S93" s="261">
        <f>IF(SUM(T93:U93)=0,"-",SUM(T93:U93))</f>
        <v>3</v>
      </c>
      <c r="T93" s="283">
        <v>0</v>
      </c>
      <c r="U93" s="263">
        <v>3</v>
      </c>
    </row>
    <row r="94" spans="2:21" s="59" customFormat="1" ht="14.1" hidden="1" customHeight="1">
      <c r="B94" s="265" t="s">
        <v>234</v>
      </c>
      <c r="C94" s="266">
        <f>SUM(C95:C98)</f>
        <v>4</v>
      </c>
      <c r="D94" s="287">
        <f t="shared" ref="D94:T94" si="48">SUM(D95:D98)</f>
        <v>4</v>
      </c>
      <c r="E94" s="288">
        <f t="shared" si="48"/>
        <v>0</v>
      </c>
      <c r="F94" s="266">
        <f t="shared" si="48"/>
        <v>38</v>
      </c>
      <c r="G94" s="267">
        <f t="shared" si="48"/>
        <v>34</v>
      </c>
      <c r="H94" s="287">
        <f t="shared" si="48"/>
        <v>0</v>
      </c>
      <c r="I94" s="288">
        <f t="shared" si="48"/>
        <v>4</v>
      </c>
      <c r="J94" s="266">
        <f t="shared" si="48"/>
        <v>862</v>
      </c>
      <c r="K94" s="287">
        <f t="shared" si="48"/>
        <v>430</v>
      </c>
      <c r="L94" s="267">
        <f t="shared" si="48"/>
        <v>432</v>
      </c>
      <c r="M94" s="289">
        <f t="shared" si="48"/>
        <v>60</v>
      </c>
      <c r="N94" s="287">
        <f t="shared" si="48"/>
        <v>23</v>
      </c>
      <c r="O94" s="288">
        <f t="shared" si="48"/>
        <v>37</v>
      </c>
      <c r="P94" s="269">
        <f t="shared" si="48"/>
        <v>4</v>
      </c>
      <c r="Q94" s="287">
        <f t="shared" si="48"/>
        <v>1</v>
      </c>
      <c r="R94" s="288">
        <f t="shared" si="48"/>
        <v>3</v>
      </c>
      <c r="S94" s="266">
        <f t="shared" si="48"/>
        <v>11</v>
      </c>
      <c r="T94" s="287">
        <f t="shared" si="48"/>
        <v>0</v>
      </c>
      <c r="U94" s="268">
        <f>SUM(U95:U98)</f>
        <v>11</v>
      </c>
    </row>
    <row r="95" spans="2:21" s="59" customFormat="1" ht="15" hidden="1" customHeight="1">
      <c r="B95" s="290" t="s">
        <v>235</v>
      </c>
      <c r="C95" s="261">
        <f>IF(SUM(D95:E95)=0,"-",SUM(D95:E95))</f>
        <v>1</v>
      </c>
      <c r="D95" s="283">
        <v>1</v>
      </c>
      <c r="E95" s="264">
        <v>0</v>
      </c>
      <c r="F95" s="261">
        <f>SUM(G95:I95)</f>
        <v>15</v>
      </c>
      <c r="G95" s="262">
        <v>13</v>
      </c>
      <c r="H95" s="283">
        <v>0</v>
      </c>
      <c r="I95" s="286">
        <v>2</v>
      </c>
      <c r="J95" s="261">
        <f>IF(SUM(K95:L95)=0,"-",SUM(K95:L95))</f>
        <v>418</v>
      </c>
      <c r="K95" s="283">
        <v>218</v>
      </c>
      <c r="L95" s="262">
        <v>200</v>
      </c>
      <c r="M95" s="285">
        <f>IF(SUM(N95:O95)=0,"-",SUM(N95:O95))</f>
        <v>24</v>
      </c>
      <c r="N95" s="283">
        <v>9</v>
      </c>
      <c r="O95" s="284">
        <v>15</v>
      </c>
      <c r="P95" s="264">
        <f>IF(SUM(Q95:R95)=0,"-",SUM(Q95:R95))</f>
        <v>3</v>
      </c>
      <c r="Q95" s="283">
        <v>1</v>
      </c>
      <c r="R95" s="286">
        <v>2</v>
      </c>
      <c r="S95" s="261">
        <f>IF(SUM(T95:U95)=0,"-",SUM(T95:U95))</f>
        <v>6</v>
      </c>
      <c r="T95" s="283">
        <v>0</v>
      </c>
      <c r="U95" s="263">
        <v>6</v>
      </c>
    </row>
    <row r="96" spans="2:21" s="59" customFormat="1" ht="15" hidden="1" customHeight="1">
      <c r="B96" s="290" t="s">
        <v>236</v>
      </c>
      <c r="C96" s="261">
        <f>IF(SUM(D96:E96)=0,"-",SUM(D96:E96))</f>
        <v>1</v>
      </c>
      <c r="D96" s="283">
        <v>1</v>
      </c>
      <c r="E96" s="264">
        <v>0</v>
      </c>
      <c r="F96" s="261">
        <f>SUM(G96:I96)</f>
        <v>10</v>
      </c>
      <c r="G96" s="262">
        <v>9</v>
      </c>
      <c r="H96" s="283">
        <v>0</v>
      </c>
      <c r="I96" s="286">
        <v>1</v>
      </c>
      <c r="J96" s="261">
        <f>IF(SUM(K96:L96)=0,"-",SUM(K96:L96))</f>
        <v>227</v>
      </c>
      <c r="K96" s="283">
        <v>105</v>
      </c>
      <c r="L96" s="262">
        <v>122</v>
      </c>
      <c r="M96" s="285">
        <f>IF(SUM(N96:O96)=0,"-",SUM(N96:O96))</f>
        <v>15</v>
      </c>
      <c r="N96" s="283">
        <v>5</v>
      </c>
      <c r="O96" s="284">
        <v>10</v>
      </c>
      <c r="P96" s="264">
        <f>IF(SUM(Q96:R96)=0,"-",SUM(Q96:R96))</f>
        <v>1</v>
      </c>
      <c r="Q96" s="283">
        <v>0</v>
      </c>
      <c r="R96" s="286">
        <v>1</v>
      </c>
      <c r="S96" s="261">
        <f>IF(SUM(T96:U96)=0,"-",SUM(T96:U96))</f>
        <v>2</v>
      </c>
      <c r="T96" s="283">
        <v>0</v>
      </c>
      <c r="U96" s="263">
        <v>2</v>
      </c>
    </row>
    <row r="97" spans="2:21" s="59" customFormat="1" ht="15" hidden="1" customHeight="1">
      <c r="B97" s="290" t="s">
        <v>237</v>
      </c>
      <c r="C97" s="261">
        <f>IF(SUM(D97:E97)=0,"-",SUM(D97:E97))</f>
        <v>1</v>
      </c>
      <c r="D97" s="283">
        <v>1</v>
      </c>
      <c r="E97" s="264">
        <v>0</v>
      </c>
      <c r="F97" s="261">
        <f>SUM(G97:I97)</f>
        <v>6</v>
      </c>
      <c r="G97" s="262">
        <v>6</v>
      </c>
      <c r="H97" s="283">
        <v>0</v>
      </c>
      <c r="I97" s="286">
        <v>0</v>
      </c>
      <c r="J97" s="261">
        <f>IF(SUM(K97:L97)=0,"-",SUM(K97:L97))</f>
        <v>132</v>
      </c>
      <c r="K97" s="283">
        <v>61</v>
      </c>
      <c r="L97" s="262">
        <v>71</v>
      </c>
      <c r="M97" s="285">
        <f>IF(SUM(N97:O97)=0,"-",SUM(N97:O97))</f>
        <v>10</v>
      </c>
      <c r="N97" s="283">
        <v>4</v>
      </c>
      <c r="O97" s="284">
        <v>6</v>
      </c>
      <c r="P97" s="264" t="str">
        <f>IF(SUM(Q97:R97)=0,"-",SUM(Q97:R97))</f>
        <v>-</v>
      </c>
      <c r="Q97" s="283">
        <v>0</v>
      </c>
      <c r="R97" s="286">
        <v>0</v>
      </c>
      <c r="S97" s="261">
        <f>IF(SUM(T97:U97)=0,"-",SUM(T97:U97))</f>
        <v>1</v>
      </c>
      <c r="T97" s="283">
        <v>0</v>
      </c>
      <c r="U97" s="263">
        <v>1</v>
      </c>
    </row>
    <row r="98" spans="2:21" s="59" customFormat="1" ht="15" hidden="1" customHeight="1">
      <c r="B98" s="291" t="s">
        <v>238</v>
      </c>
      <c r="C98" s="266">
        <f>IF(SUM(D98:E98)=0,"-",SUM(D98:E98))</f>
        <v>1</v>
      </c>
      <c r="D98" s="287">
        <v>1</v>
      </c>
      <c r="E98" s="269">
        <v>0</v>
      </c>
      <c r="F98" s="266">
        <f>SUM(G98:I98)</f>
        <v>7</v>
      </c>
      <c r="G98" s="267">
        <v>6</v>
      </c>
      <c r="H98" s="287">
        <v>0</v>
      </c>
      <c r="I98" s="292">
        <v>1</v>
      </c>
      <c r="J98" s="266">
        <f>IF(SUM(K98:L98)=0,"-",SUM(K98:L98))</f>
        <v>85</v>
      </c>
      <c r="K98" s="287">
        <v>46</v>
      </c>
      <c r="L98" s="267">
        <v>39</v>
      </c>
      <c r="M98" s="289">
        <f>IF(SUM(N98:O98)=0,"-",SUM(N98:O98))</f>
        <v>11</v>
      </c>
      <c r="N98" s="287">
        <v>5</v>
      </c>
      <c r="O98" s="288">
        <v>6</v>
      </c>
      <c r="P98" s="269" t="str">
        <f>IF(SUM(Q98:R98)=0,"-",SUM(Q98:R98))</f>
        <v>-</v>
      </c>
      <c r="Q98" s="287">
        <v>0</v>
      </c>
      <c r="R98" s="292">
        <v>0</v>
      </c>
      <c r="S98" s="266">
        <f>IF(SUM(T98:U98)=0,"-",SUM(T98:U98))</f>
        <v>2</v>
      </c>
      <c r="T98" s="287">
        <v>0</v>
      </c>
      <c r="U98" s="268">
        <v>2</v>
      </c>
    </row>
    <row r="99" spans="2:21" ht="12.95" customHeight="1">
      <c r="B99" s="281" t="s">
        <v>132</v>
      </c>
      <c r="C99" s="255">
        <f>C100+C106+C114+C119</f>
        <v>20</v>
      </c>
      <c r="D99" s="256">
        <f t="shared" ref="D99:P99" si="49">D100+D106+D114+D119</f>
        <v>20</v>
      </c>
      <c r="E99" s="256">
        <f t="shared" si="49"/>
        <v>0</v>
      </c>
      <c r="F99" s="255">
        <f t="shared" si="49"/>
        <v>230</v>
      </c>
      <c r="G99" s="256">
        <f t="shared" si="49"/>
        <v>206</v>
      </c>
      <c r="H99" s="282">
        <f t="shared" si="49"/>
        <v>0</v>
      </c>
      <c r="I99" s="257">
        <f t="shared" si="49"/>
        <v>24</v>
      </c>
      <c r="J99" s="258">
        <f t="shared" si="49"/>
        <v>5613</v>
      </c>
      <c r="K99" s="256">
        <f t="shared" si="49"/>
        <v>2864</v>
      </c>
      <c r="L99" s="256">
        <f t="shared" si="49"/>
        <v>2749</v>
      </c>
      <c r="M99" s="255">
        <f t="shared" si="49"/>
        <v>351</v>
      </c>
      <c r="N99" s="256">
        <f t="shared" si="49"/>
        <v>123</v>
      </c>
      <c r="O99" s="256">
        <f t="shared" si="49"/>
        <v>228</v>
      </c>
      <c r="P99" s="256">
        <f t="shared" si="49"/>
        <v>16</v>
      </c>
      <c r="Q99" s="256">
        <f>Q100+Q106+Q114+Q119</f>
        <v>2</v>
      </c>
      <c r="R99" s="257">
        <f>R100+R106+R114+R119</f>
        <v>14</v>
      </c>
      <c r="S99" s="255">
        <f>S100+S106+S114+S119</f>
        <v>53</v>
      </c>
      <c r="T99" s="256">
        <f>T100+T106+T114+T119</f>
        <v>1</v>
      </c>
      <c r="U99" s="257">
        <f>U100+U106+U114+U119</f>
        <v>52</v>
      </c>
    </row>
    <row r="100" spans="2:21" s="59" customFormat="1" ht="12.95" hidden="1" customHeight="1">
      <c r="B100" s="260" t="s">
        <v>239</v>
      </c>
      <c r="C100" s="261">
        <f t="shared" ref="C100:C105" si="50">IF(SUM(D100:E100)=0,"-",SUM(D100:E100))</f>
        <v>5</v>
      </c>
      <c r="D100" s="283">
        <f>SUM(D101:D105)</f>
        <v>5</v>
      </c>
      <c r="E100" s="284">
        <f>SUM(E101:E105)</f>
        <v>0</v>
      </c>
      <c r="F100" s="261">
        <f t="shared" ref="F100:F105" si="51">SUM(G100:I100)</f>
        <v>54</v>
      </c>
      <c r="G100" s="283">
        <f>SUM(G101:G105)</f>
        <v>49</v>
      </c>
      <c r="H100" s="284">
        <f>SUM(H101:H105)</f>
        <v>0</v>
      </c>
      <c r="I100" s="283">
        <f>SUM(I101:I105)</f>
        <v>5</v>
      </c>
      <c r="J100" s="261">
        <f t="shared" ref="J100:J105" si="52">IF(SUM(K100:L100)=0,"-",SUM(K100:L100))</f>
        <v>1165</v>
      </c>
      <c r="K100" s="283">
        <f>SUM(K101:K105)</f>
        <v>576</v>
      </c>
      <c r="L100" s="284">
        <f>SUM(L101:L105)</f>
        <v>589</v>
      </c>
      <c r="M100" s="285">
        <f t="shared" ref="M100:M105" si="53">IF(SUM(N100:O100)=0,"-",SUM(N100:O100))</f>
        <v>83</v>
      </c>
      <c r="N100" s="283">
        <f t="shared" ref="N100:U100" si="54">SUM(N101:N105)</f>
        <v>31</v>
      </c>
      <c r="O100" s="284">
        <f t="shared" si="54"/>
        <v>52</v>
      </c>
      <c r="P100" s="264">
        <f t="shared" si="54"/>
        <v>2</v>
      </c>
      <c r="Q100" s="283">
        <f t="shared" si="54"/>
        <v>0</v>
      </c>
      <c r="R100" s="284">
        <f t="shared" si="54"/>
        <v>2</v>
      </c>
      <c r="S100" s="261">
        <f t="shared" si="54"/>
        <v>11</v>
      </c>
      <c r="T100" s="283">
        <f t="shared" si="54"/>
        <v>0</v>
      </c>
      <c r="U100" s="284">
        <f t="shared" si="54"/>
        <v>11</v>
      </c>
    </row>
    <row r="101" spans="2:21" s="59" customFormat="1" ht="14.1" hidden="1" customHeight="1">
      <c r="B101" s="260" t="s">
        <v>218</v>
      </c>
      <c r="C101" s="261">
        <f t="shared" si="50"/>
        <v>1</v>
      </c>
      <c r="D101" s="283">
        <v>1</v>
      </c>
      <c r="E101" s="264">
        <v>0</v>
      </c>
      <c r="F101" s="261">
        <f t="shared" si="51"/>
        <v>11</v>
      </c>
      <c r="G101" s="262">
        <v>10</v>
      </c>
      <c r="H101" s="283">
        <v>0</v>
      </c>
      <c r="I101" s="286">
        <v>1</v>
      </c>
      <c r="J101" s="261">
        <f t="shared" si="52"/>
        <v>238</v>
      </c>
      <c r="K101" s="283">
        <v>136</v>
      </c>
      <c r="L101" s="262">
        <v>102</v>
      </c>
      <c r="M101" s="285">
        <f t="shared" si="53"/>
        <v>17</v>
      </c>
      <c r="N101" s="283">
        <v>6</v>
      </c>
      <c r="O101" s="284">
        <v>11</v>
      </c>
      <c r="P101" s="264" t="str">
        <f>IF(SUM(Q101:R101)=0,"-",SUM(Q101:R101))</f>
        <v>-</v>
      </c>
      <c r="Q101" s="293">
        <v>0</v>
      </c>
      <c r="R101" s="294">
        <v>0</v>
      </c>
      <c r="S101" s="261">
        <f>IF(SUM(T101:U101)=0,"-",SUM(T101:U101))</f>
        <v>2</v>
      </c>
      <c r="T101" s="283">
        <v>0</v>
      </c>
      <c r="U101" s="263">
        <v>2</v>
      </c>
    </row>
    <row r="102" spans="2:21" s="59" customFormat="1" ht="14.1" hidden="1" customHeight="1">
      <c r="B102" s="260" t="s">
        <v>219</v>
      </c>
      <c r="C102" s="261">
        <f t="shared" si="50"/>
        <v>1</v>
      </c>
      <c r="D102" s="283">
        <v>1</v>
      </c>
      <c r="E102" s="264">
        <v>0</v>
      </c>
      <c r="F102" s="261">
        <f t="shared" si="51"/>
        <v>12</v>
      </c>
      <c r="G102" s="262">
        <v>11</v>
      </c>
      <c r="H102" s="283">
        <v>0</v>
      </c>
      <c r="I102" s="286">
        <v>1</v>
      </c>
      <c r="J102" s="261">
        <f t="shared" si="52"/>
        <v>252</v>
      </c>
      <c r="K102" s="283">
        <v>117</v>
      </c>
      <c r="L102" s="262">
        <v>135</v>
      </c>
      <c r="M102" s="285">
        <f t="shared" si="53"/>
        <v>17</v>
      </c>
      <c r="N102" s="283">
        <v>6</v>
      </c>
      <c r="O102" s="284">
        <v>11</v>
      </c>
      <c r="P102" s="264" t="str">
        <f>IF(SUM(Q102:R102)=0,"-",SUM(Q102:R102))</f>
        <v>-</v>
      </c>
      <c r="Q102" s="293">
        <v>0</v>
      </c>
      <c r="R102" s="294">
        <v>0</v>
      </c>
      <c r="S102" s="261">
        <f>IF(SUM(T102:U102)=0,"-",SUM(T102:U102))</f>
        <v>1</v>
      </c>
      <c r="T102" s="283">
        <v>0</v>
      </c>
      <c r="U102" s="263">
        <v>1</v>
      </c>
    </row>
    <row r="103" spans="2:21" s="59" customFormat="1" ht="14.1" hidden="1" customHeight="1">
      <c r="B103" s="260" t="s">
        <v>220</v>
      </c>
      <c r="C103" s="261">
        <f t="shared" si="50"/>
        <v>1</v>
      </c>
      <c r="D103" s="283">
        <v>1</v>
      </c>
      <c r="E103" s="264">
        <v>0</v>
      </c>
      <c r="F103" s="261">
        <f t="shared" si="51"/>
        <v>9</v>
      </c>
      <c r="G103" s="262">
        <v>8</v>
      </c>
      <c r="H103" s="283">
        <v>0</v>
      </c>
      <c r="I103" s="286">
        <v>1</v>
      </c>
      <c r="J103" s="261">
        <f t="shared" si="52"/>
        <v>212</v>
      </c>
      <c r="K103" s="283">
        <v>106</v>
      </c>
      <c r="L103" s="262">
        <v>106</v>
      </c>
      <c r="M103" s="285">
        <f t="shared" si="53"/>
        <v>15</v>
      </c>
      <c r="N103" s="283">
        <v>6</v>
      </c>
      <c r="O103" s="284">
        <v>9</v>
      </c>
      <c r="P103" s="264">
        <f>IF(SUM(Q103:R103)=0,"-",SUM(Q103:R103))</f>
        <v>1</v>
      </c>
      <c r="Q103" s="293">
        <v>0</v>
      </c>
      <c r="R103" s="294">
        <v>1</v>
      </c>
      <c r="S103" s="261">
        <f>IF(SUM(T103:U103)=0,"-",SUM(T103:U103))</f>
        <v>2</v>
      </c>
      <c r="T103" s="283">
        <v>0</v>
      </c>
      <c r="U103" s="263">
        <v>2</v>
      </c>
    </row>
    <row r="104" spans="2:21" s="59" customFormat="1" ht="14.1" hidden="1" customHeight="1">
      <c r="B104" s="260" t="s">
        <v>221</v>
      </c>
      <c r="C104" s="261">
        <f t="shared" si="50"/>
        <v>1</v>
      </c>
      <c r="D104" s="283">
        <v>1</v>
      </c>
      <c r="E104" s="264">
        <v>0</v>
      </c>
      <c r="F104" s="261">
        <f t="shared" si="51"/>
        <v>13</v>
      </c>
      <c r="G104" s="262">
        <v>12</v>
      </c>
      <c r="H104" s="283">
        <v>0</v>
      </c>
      <c r="I104" s="286">
        <v>1</v>
      </c>
      <c r="J104" s="261">
        <f t="shared" si="52"/>
        <v>274</v>
      </c>
      <c r="K104" s="283">
        <v>129</v>
      </c>
      <c r="L104" s="262">
        <v>145</v>
      </c>
      <c r="M104" s="285">
        <f t="shared" si="53"/>
        <v>20</v>
      </c>
      <c r="N104" s="283">
        <v>8</v>
      </c>
      <c r="O104" s="284">
        <v>12</v>
      </c>
      <c r="P104" s="264" t="str">
        <f>IF(SUM(Q104:R104)=0,"-",SUM(Q104:R104))</f>
        <v>-</v>
      </c>
      <c r="Q104" s="293">
        <v>0</v>
      </c>
      <c r="R104" s="294">
        <v>0</v>
      </c>
      <c r="S104" s="261">
        <f>IF(SUM(T104:U104)=0,"-",SUM(T104:U104))</f>
        <v>4</v>
      </c>
      <c r="T104" s="283">
        <v>0</v>
      </c>
      <c r="U104" s="263">
        <v>4</v>
      </c>
    </row>
    <row r="105" spans="2:21" s="59" customFormat="1" ht="14.1" hidden="1" customHeight="1">
      <c r="B105" s="260" t="s">
        <v>222</v>
      </c>
      <c r="C105" s="261">
        <f t="shared" si="50"/>
        <v>1</v>
      </c>
      <c r="D105" s="283">
        <v>1</v>
      </c>
      <c r="E105" s="264">
        <v>0</v>
      </c>
      <c r="F105" s="261">
        <f t="shared" si="51"/>
        <v>9</v>
      </c>
      <c r="G105" s="262">
        <v>8</v>
      </c>
      <c r="H105" s="283">
        <v>0</v>
      </c>
      <c r="I105" s="286">
        <v>1</v>
      </c>
      <c r="J105" s="261">
        <f t="shared" si="52"/>
        <v>189</v>
      </c>
      <c r="K105" s="283">
        <v>88</v>
      </c>
      <c r="L105" s="262">
        <v>101</v>
      </c>
      <c r="M105" s="285">
        <f t="shared" si="53"/>
        <v>14</v>
      </c>
      <c r="N105" s="283">
        <v>5</v>
      </c>
      <c r="O105" s="284">
        <v>9</v>
      </c>
      <c r="P105" s="264">
        <f>IF(SUM(Q105:R105)=0,"-",SUM(Q105:R105))</f>
        <v>1</v>
      </c>
      <c r="Q105" s="293">
        <v>0</v>
      </c>
      <c r="R105" s="294">
        <v>1</v>
      </c>
      <c r="S105" s="261">
        <f>IF(SUM(T105:U105)=0,"-",SUM(T105:U105))</f>
        <v>2</v>
      </c>
      <c r="T105" s="283">
        <v>0</v>
      </c>
      <c r="U105" s="263">
        <v>2</v>
      </c>
    </row>
    <row r="106" spans="2:21" s="59" customFormat="1" ht="12.95" hidden="1" customHeight="1">
      <c r="B106" s="260" t="s">
        <v>223</v>
      </c>
      <c r="C106" s="261">
        <f>SUM(C107:C113)</f>
        <v>7</v>
      </c>
      <c r="D106" s="283">
        <f>SUM(D107:D113)</f>
        <v>7</v>
      </c>
      <c r="E106" s="284">
        <f>SUM(E107:E113)</f>
        <v>0</v>
      </c>
      <c r="F106" s="261">
        <f>SUM(F107:F113)</f>
        <v>78</v>
      </c>
      <c r="G106" s="262">
        <f>SUM(G107:G113)</f>
        <v>70</v>
      </c>
      <c r="H106" s="283">
        <f t="shared" ref="H106:T106" si="55">SUM(H107:H113)</f>
        <v>0</v>
      </c>
      <c r="I106" s="284">
        <f t="shared" si="55"/>
        <v>8</v>
      </c>
      <c r="J106" s="261">
        <f t="shared" si="55"/>
        <v>2051</v>
      </c>
      <c r="K106" s="283">
        <f t="shared" si="55"/>
        <v>1044</v>
      </c>
      <c r="L106" s="262">
        <f t="shared" si="55"/>
        <v>1007</v>
      </c>
      <c r="M106" s="285">
        <f t="shared" si="55"/>
        <v>122</v>
      </c>
      <c r="N106" s="283">
        <f t="shared" si="55"/>
        <v>45</v>
      </c>
      <c r="O106" s="284">
        <f t="shared" si="55"/>
        <v>77</v>
      </c>
      <c r="P106" s="264">
        <f t="shared" si="55"/>
        <v>5</v>
      </c>
      <c r="Q106" s="293">
        <f t="shared" si="55"/>
        <v>0</v>
      </c>
      <c r="R106" s="295">
        <f t="shared" si="55"/>
        <v>5</v>
      </c>
      <c r="S106" s="261">
        <f t="shared" si="55"/>
        <v>28</v>
      </c>
      <c r="T106" s="283">
        <f t="shared" si="55"/>
        <v>1</v>
      </c>
      <c r="U106" s="263">
        <f>SUM(U107:U113)</f>
        <v>27</v>
      </c>
    </row>
    <row r="107" spans="2:21" s="59" customFormat="1" ht="14.1" hidden="1" customHeight="1">
      <c r="B107" s="260" t="s">
        <v>224</v>
      </c>
      <c r="C107" s="261">
        <f t="shared" ref="C107:C113" si="56">IF(SUM(D107:E107)=0,"-",SUM(D107:E107))</f>
        <v>1</v>
      </c>
      <c r="D107" s="283">
        <v>1</v>
      </c>
      <c r="E107" s="264">
        <v>0</v>
      </c>
      <c r="F107" s="261">
        <f t="shared" ref="F107:F113" si="57">SUM(G107:I107)</f>
        <v>13</v>
      </c>
      <c r="G107" s="262">
        <v>12</v>
      </c>
      <c r="H107" s="283">
        <v>0</v>
      </c>
      <c r="I107" s="286">
        <v>1</v>
      </c>
      <c r="J107" s="261">
        <f t="shared" ref="J107:J113" si="58">IF(SUM(K107:L107)=0,"-",SUM(K107:L107))</f>
        <v>354</v>
      </c>
      <c r="K107" s="283">
        <v>183</v>
      </c>
      <c r="L107" s="262">
        <v>171</v>
      </c>
      <c r="M107" s="285">
        <f t="shared" ref="M107:M113" si="59">IF(SUM(N107:O107)=0,"-",SUM(N107:O107))</f>
        <v>21</v>
      </c>
      <c r="N107" s="283">
        <v>8</v>
      </c>
      <c r="O107" s="284">
        <v>13</v>
      </c>
      <c r="P107" s="264" t="str">
        <f t="shared" ref="P107:P113" si="60">IF(SUM(Q107:R107)=0,"-",SUM(Q107:R107))</f>
        <v>-</v>
      </c>
      <c r="Q107" s="293">
        <v>0</v>
      </c>
      <c r="R107" s="294">
        <v>0</v>
      </c>
      <c r="S107" s="261">
        <f t="shared" ref="S107:S113" si="61">IF(SUM(T107:U107)=0,"-",SUM(T107:U107))</f>
        <v>6</v>
      </c>
      <c r="T107" s="283">
        <v>0</v>
      </c>
      <c r="U107" s="263">
        <v>6</v>
      </c>
    </row>
    <row r="108" spans="2:21" s="59" customFormat="1" ht="14.1" hidden="1" customHeight="1">
      <c r="B108" s="260" t="s">
        <v>225</v>
      </c>
      <c r="C108" s="261">
        <f t="shared" si="56"/>
        <v>1</v>
      </c>
      <c r="D108" s="283">
        <v>1</v>
      </c>
      <c r="E108" s="264">
        <v>0</v>
      </c>
      <c r="F108" s="261">
        <f t="shared" si="57"/>
        <v>14</v>
      </c>
      <c r="G108" s="262">
        <v>12</v>
      </c>
      <c r="H108" s="283">
        <v>0</v>
      </c>
      <c r="I108" s="286">
        <v>2</v>
      </c>
      <c r="J108" s="261">
        <f t="shared" si="58"/>
        <v>361</v>
      </c>
      <c r="K108" s="283">
        <v>181</v>
      </c>
      <c r="L108" s="262">
        <v>180</v>
      </c>
      <c r="M108" s="285">
        <f t="shared" si="59"/>
        <v>21</v>
      </c>
      <c r="N108" s="283">
        <v>7</v>
      </c>
      <c r="O108" s="284">
        <v>14</v>
      </c>
      <c r="P108" s="264">
        <f t="shared" si="60"/>
        <v>1</v>
      </c>
      <c r="Q108" s="293">
        <v>0</v>
      </c>
      <c r="R108" s="294">
        <v>1</v>
      </c>
      <c r="S108" s="261">
        <f t="shared" si="61"/>
        <v>4</v>
      </c>
      <c r="T108" s="283">
        <v>0</v>
      </c>
      <c r="U108" s="263">
        <v>4</v>
      </c>
    </row>
    <row r="109" spans="2:21" s="59" customFormat="1" ht="14.1" hidden="1" customHeight="1">
      <c r="B109" s="260" t="s">
        <v>226</v>
      </c>
      <c r="C109" s="261">
        <f t="shared" si="56"/>
        <v>1</v>
      </c>
      <c r="D109" s="283">
        <v>1</v>
      </c>
      <c r="E109" s="264">
        <v>0</v>
      </c>
      <c r="F109" s="261">
        <f t="shared" si="57"/>
        <v>21</v>
      </c>
      <c r="G109" s="262">
        <v>18</v>
      </c>
      <c r="H109" s="283">
        <v>0</v>
      </c>
      <c r="I109" s="286">
        <v>3</v>
      </c>
      <c r="J109" s="261">
        <f t="shared" si="58"/>
        <v>539</v>
      </c>
      <c r="K109" s="283">
        <v>256</v>
      </c>
      <c r="L109" s="262">
        <v>283</v>
      </c>
      <c r="M109" s="285">
        <f t="shared" si="59"/>
        <v>32</v>
      </c>
      <c r="N109" s="283">
        <v>11</v>
      </c>
      <c r="O109" s="284">
        <v>21</v>
      </c>
      <c r="P109" s="264">
        <f t="shared" si="60"/>
        <v>1</v>
      </c>
      <c r="Q109" s="293">
        <v>0</v>
      </c>
      <c r="R109" s="294">
        <v>1</v>
      </c>
      <c r="S109" s="261">
        <f t="shared" si="61"/>
        <v>6</v>
      </c>
      <c r="T109" s="283">
        <v>0</v>
      </c>
      <c r="U109" s="263">
        <v>6</v>
      </c>
    </row>
    <row r="110" spans="2:21" s="59" customFormat="1" ht="14.1" hidden="1" customHeight="1">
      <c r="B110" s="260" t="s">
        <v>227</v>
      </c>
      <c r="C110" s="261">
        <f t="shared" si="56"/>
        <v>1</v>
      </c>
      <c r="D110" s="283">
        <v>1</v>
      </c>
      <c r="E110" s="264">
        <v>0</v>
      </c>
      <c r="F110" s="261">
        <f t="shared" si="57"/>
        <v>7</v>
      </c>
      <c r="G110" s="262">
        <v>6</v>
      </c>
      <c r="H110" s="283">
        <v>0</v>
      </c>
      <c r="I110" s="286">
        <v>1</v>
      </c>
      <c r="J110" s="261">
        <f t="shared" si="58"/>
        <v>151</v>
      </c>
      <c r="K110" s="283">
        <v>79</v>
      </c>
      <c r="L110" s="262">
        <v>72</v>
      </c>
      <c r="M110" s="285">
        <f t="shared" si="59"/>
        <v>11</v>
      </c>
      <c r="N110" s="283">
        <v>4</v>
      </c>
      <c r="O110" s="284">
        <v>7</v>
      </c>
      <c r="P110" s="264">
        <f t="shared" si="60"/>
        <v>1</v>
      </c>
      <c r="Q110" s="293">
        <v>0</v>
      </c>
      <c r="R110" s="294">
        <v>1</v>
      </c>
      <c r="S110" s="261">
        <f t="shared" si="61"/>
        <v>1</v>
      </c>
      <c r="T110" s="283">
        <v>0</v>
      </c>
      <c r="U110" s="263">
        <v>1</v>
      </c>
    </row>
    <row r="111" spans="2:21" s="59" customFormat="1" ht="14.1" hidden="1" customHeight="1">
      <c r="B111" s="260" t="s">
        <v>228</v>
      </c>
      <c r="C111" s="261">
        <f t="shared" si="56"/>
        <v>1</v>
      </c>
      <c r="D111" s="283">
        <v>1</v>
      </c>
      <c r="E111" s="264">
        <v>0</v>
      </c>
      <c r="F111" s="261">
        <f t="shared" si="57"/>
        <v>17</v>
      </c>
      <c r="G111" s="262">
        <v>16</v>
      </c>
      <c r="H111" s="283">
        <v>0</v>
      </c>
      <c r="I111" s="286">
        <v>1</v>
      </c>
      <c r="J111" s="261">
        <f t="shared" si="58"/>
        <v>490</v>
      </c>
      <c r="K111" s="283">
        <v>252</v>
      </c>
      <c r="L111" s="262">
        <v>238</v>
      </c>
      <c r="M111" s="285">
        <f t="shared" si="59"/>
        <v>26</v>
      </c>
      <c r="N111" s="283">
        <v>10</v>
      </c>
      <c r="O111" s="284">
        <v>16</v>
      </c>
      <c r="P111" s="264">
        <f t="shared" si="60"/>
        <v>1</v>
      </c>
      <c r="Q111" s="293">
        <v>0</v>
      </c>
      <c r="R111" s="294">
        <v>1</v>
      </c>
      <c r="S111" s="261">
        <f t="shared" si="61"/>
        <v>7</v>
      </c>
      <c r="T111" s="283">
        <v>0</v>
      </c>
      <c r="U111" s="263">
        <v>7</v>
      </c>
    </row>
    <row r="112" spans="2:21" s="59" customFormat="1" ht="14.1" hidden="1" customHeight="1">
      <c r="B112" s="260" t="s">
        <v>229</v>
      </c>
      <c r="C112" s="261">
        <f t="shared" si="56"/>
        <v>1</v>
      </c>
      <c r="D112" s="283">
        <v>1</v>
      </c>
      <c r="E112" s="264">
        <v>0</v>
      </c>
      <c r="F112" s="261">
        <f t="shared" si="57"/>
        <v>6</v>
      </c>
      <c r="G112" s="262">
        <v>6</v>
      </c>
      <c r="H112" s="283">
        <v>0</v>
      </c>
      <c r="I112" s="286">
        <v>0</v>
      </c>
      <c r="J112" s="261">
        <f t="shared" si="58"/>
        <v>156</v>
      </c>
      <c r="K112" s="283">
        <v>93</v>
      </c>
      <c r="L112" s="262">
        <v>63</v>
      </c>
      <c r="M112" s="285">
        <f t="shared" si="59"/>
        <v>11</v>
      </c>
      <c r="N112" s="283">
        <v>5</v>
      </c>
      <c r="O112" s="284">
        <v>6</v>
      </c>
      <c r="P112" s="264">
        <f t="shared" si="60"/>
        <v>1</v>
      </c>
      <c r="Q112" s="293">
        <v>0</v>
      </c>
      <c r="R112" s="294">
        <v>1</v>
      </c>
      <c r="S112" s="261">
        <f t="shared" si="61"/>
        <v>4</v>
      </c>
      <c r="T112" s="283">
        <v>1</v>
      </c>
      <c r="U112" s="263">
        <v>3</v>
      </c>
    </row>
    <row r="113" spans="2:21" s="59" customFormat="1" ht="14.1" hidden="1" customHeight="1">
      <c r="B113" s="260" t="s">
        <v>82</v>
      </c>
      <c r="C113" s="261">
        <f t="shared" si="56"/>
        <v>1</v>
      </c>
      <c r="D113" s="283">
        <v>1</v>
      </c>
      <c r="E113" s="264">
        <v>0</v>
      </c>
      <c r="F113" s="261">
        <f t="shared" si="57"/>
        <v>0</v>
      </c>
      <c r="G113" s="262">
        <v>0</v>
      </c>
      <c r="H113" s="283">
        <v>0</v>
      </c>
      <c r="I113" s="286">
        <v>0</v>
      </c>
      <c r="J113" s="261" t="str">
        <f t="shared" si="58"/>
        <v>-</v>
      </c>
      <c r="K113" s="283">
        <v>0</v>
      </c>
      <c r="L113" s="262">
        <v>0</v>
      </c>
      <c r="M113" s="285" t="str">
        <f t="shared" si="59"/>
        <v>-</v>
      </c>
      <c r="N113" s="283">
        <v>0</v>
      </c>
      <c r="O113" s="284">
        <v>0</v>
      </c>
      <c r="P113" s="264" t="str">
        <f t="shared" si="60"/>
        <v>-</v>
      </c>
      <c r="Q113" s="293">
        <v>0</v>
      </c>
      <c r="R113" s="294">
        <v>0</v>
      </c>
      <c r="S113" s="261" t="str">
        <f t="shared" si="61"/>
        <v>-</v>
      </c>
      <c r="T113" s="283">
        <v>0</v>
      </c>
      <c r="U113" s="263">
        <v>0</v>
      </c>
    </row>
    <row r="114" spans="2:21" s="59" customFormat="1" ht="12.95" hidden="1" customHeight="1">
      <c r="B114" s="260" t="s">
        <v>84</v>
      </c>
      <c r="C114" s="261">
        <f>SUM(C115:C118)</f>
        <v>4</v>
      </c>
      <c r="D114" s="283">
        <f t="shared" ref="D114:T114" si="62">SUM(D115:D118)</f>
        <v>4</v>
      </c>
      <c r="E114" s="284">
        <f t="shared" si="62"/>
        <v>0</v>
      </c>
      <c r="F114" s="261">
        <f t="shared" si="62"/>
        <v>62</v>
      </c>
      <c r="G114" s="262">
        <f t="shared" si="62"/>
        <v>55</v>
      </c>
      <c r="H114" s="283">
        <f t="shared" si="62"/>
        <v>0</v>
      </c>
      <c r="I114" s="284">
        <f t="shared" si="62"/>
        <v>7</v>
      </c>
      <c r="J114" s="261">
        <f t="shared" si="62"/>
        <v>1588</v>
      </c>
      <c r="K114" s="283">
        <f t="shared" si="62"/>
        <v>834</v>
      </c>
      <c r="L114" s="262">
        <f t="shared" si="62"/>
        <v>754</v>
      </c>
      <c r="M114" s="285">
        <f t="shared" si="62"/>
        <v>88</v>
      </c>
      <c r="N114" s="283">
        <f t="shared" si="62"/>
        <v>24</v>
      </c>
      <c r="O114" s="284">
        <f t="shared" si="62"/>
        <v>64</v>
      </c>
      <c r="P114" s="264">
        <f t="shared" si="62"/>
        <v>8</v>
      </c>
      <c r="Q114" s="293">
        <f t="shared" si="62"/>
        <v>2</v>
      </c>
      <c r="R114" s="295">
        <f t="shared" si="62"/>
        <v>6</v>
      </c>
      <c r="S114" s="261">
        <f t="shared" si="62"/>
        <v>6</v>
      </c>
      <c r="T114" s="283">
        <f t="shared" si="62"/>
        <v>0</v>
      </c>
      <c r="U114" s="263">
        <f>SUM(U115:U118)</f>
        <v>6</v>
      </c>
    </row>
    <row r="115" spans="2:21" s="59" customFormat="1" ht="14.1" hidden="1" customHeight="1">
      <c r="B115" s="260" t="s">
        <v>230</v>
      </c>
      <c r="C115" s="261">
        <f>IF(SUM(D115:E115)=0,"-",SUM(D115:E115))</f>
        <v>1</v>
      </c>
      <c r="D115" s="283">
        <v>1</v>
      </c>
      <c r="E115" s="264">
        <v>0</v>
      </c>
      <c r="F115" s="261">
        <f>SUM(G115:I115)</f>
        <v>20</v>
      </c>
      <c r="G115" s="262">
        <v>18</v>
      </c>
      <c r="H115" s="283">
        <v>0</v>
      </c>
      <c r="I115" s="286">
        <v>2</v>
      </c>
      <c r="J115" s="261">
        <f>IF(SUM(K115:L115)=0,"-",SUM(K115:L115))</f>
        <v>555</v>
      </c>
      <c r="K115" s="283">
        <v>287</v>
      </c>
      <c r="L115" s="262">
        <v>268</v>
      </c>
      <c r="M115" s="285">
        <f>IF(SUM(N115:O115)=0,"-",SUM(N115:O115))</f>
        <v>29</v>
      </c>
      <c r="N115" s="283">
        <v>8</v>
      </c>
      <c r="O115" s="284">
        <v>21</v>
      </c>
      <c r="P115" s="264">
        <f>IF(SUM(Q115:R115)=0,"-",SUM(Q115:R115))</f>
        <v>1</v>
      </c>
      <c r="Q115" s="293">
        <v>0</v>
      </c>
      <c r="R115" s="294">
        <v>1</v>
      </c>
      <c r="S115" s="261">
        <f>IF(SUM(T115:U115)=0,"-",SUM(T115:U115))</f>
        <v>2</v>
      </c>
      <c r="T115" s="283">
        <v>0</v>
      </c>
      <c r="U115" s="263">
        <v>2</v>
      </c>
    </row>
    <row r="116" spans="2:21" s="59" customFormat="1" ht="14.1" hidden="1" customHeight="1">
      <c r="B116" s="260" t="s">
        <v>231</v>
      </c>
      <c r="C116" s="261">
        <f>IF(SUM(D116:E116)=0,"-",SUM(D116:E116))</f>
        <v>1</v>
      </c>
      <c r="D116" s="283">
        <v>1</v>
      </c>
      <c r="E116" s="264">
        <v>0</v>
      </c>
      <c r="F116" s="261">
        <f>SUM(G116:I116)</f>
        <v>15</v>
      </c>
      <c r="G116" s="262">
        <v>13</v>
      </c>
      <c r="H116" s="283">
        <v>0</v>
      </c>
      <c r="I116" s="286">
        <v>2</v>
      </c>
      <c r="J116" s="261">
        <f>IF(SUM(K116:L116)=0,"-",SUM(K116:L116))</f>
        <v>391</v>
      </c>
      <c r="K116" s="283">
        <v>207</v>
      </c>
      <c r="L116" s="262">
        <v>184</v>
      </c>
      <c r="M116" s="285">
        <f>IF(SUM(N116:O116)=0,"-",SUM(N116:O116))</f>
        <v>22</v>
      </c>
      <c r="N116" s="283">
        <v>5</v>
      </c>
      <c r="O116" s="284">
        <v>17</v>
      </c>
      <c r="P116" s="264">
        <f>IF(SUM(Q116:R116)=0,"-",SUM(Q116:R116))</f>
        <v>2</v>
      </c>
      <c r="Q116" s="283">
        <v>0</v>
      </c>
      <c r="R116" s="286">
        <v>2</v>
      </c>
      <c r="S116" s="261">
        <f>IF(SUM(T116:U116)=0,"-",SUM(T116:U116))</f>
        <v>1</v>
      </c>
      <c r="T116" s="283">
        <v>0</v>
      </c>
      <c r="U116" s="263">
        <v>1</v>
      </c>
    </row>
    <row r="117" spans="2:21" s="59" customFormat="1" ht="14.1" hidden="1" customHeight="1">
      <c r="B117" s="260" t="s">
        <v>232</v>
      </c>
      <c r="C117" s="261">
        <f>IF(SUM(D117:E117)=0,"-",SUM(D117:E117))</f>
        <v>1</v>
      </c>
      <c r="D117" s="283">
        <v>1</v>
      </c>
      <c r="E117" s="264">
        <v>0</v>
      </c>
      <c r="F117" s="261">
        <f>SUM(G117:I117)</f>
        <v>13</v>
      </c>
      <c r="G117" s="262">
        <v>12</v>
      </c>
      <c r="H117" s="283">
        <v>0</v>
      </c>
      <c r="I117" s="286">
        <v>1</v>
      </c>
      <c r="J117" s="261">
        <f>IF(SUM(K117:L117)=0,"-",SUM(K117:L117))</f>
        <v>315</v>
      </c>
      <c r="K117" s="283">
        <v>166</v>
      </c>
      <c r="L117" s="262">
        <v>149</v>
      </c>
      <c r="M117" s="285">
        <f>IF(SUM(N117:O117)=0,"-",SUM(N117:O117))</f>
        <v>17</v>
      </c>
      <c r="N117" s="283">
        <v>5</v>
      </c>
      <c r="O117" s="284">
        <v>12</v>
      </c>
      <c r="P117" s="264">
        <f>IF(SUM(Q117:R117)=0,"-",SUM(Q117:R117))</f>
        <v>3</v>
      </c>
      <c r="Q117" s="283">
        <v>2</v>
      </c>
      <c r="R117" s="286">
        <v>1</v>
      </c>
      <c r="S117" s="261">
        <f>IF(SUM(T117:U117)=0,"-",SUM(T117:U117))</f>
        <v>2</v>
      </c>
      <c r="T117" s="283">
        <v>0</v>
      </c>
      <c r="U117" s="263">
        <v>2</v>
      </c>
    </row>
    <row r="118" spans="2:21" s="59" customFormat="1" ht="14.1" hidden="1" customHeight="1">
      <c r="B118" s="260" t="s">
        <v>233</v>
      </c>
      <c r="C118" s="261">
        <f>IF(SUM(D118:E118)=0,"-",SUM(D118:E118))</f>
        <v>1</v>
      </c>
      <c r="D118" s="283">
        <v>1</v>
      </c>
      <c r="E118" s="264">
        <v>0</v>
      </c>
      <c r="F118" s="261">
        <f>SUM(G118:I118)</f>
        <v>14</v>
      </c>
      <c r="G118" s="262">
        <v>12</v>
      </c>
      <c r="H118" s="283">
        <v>0</v>
      </c>
      <c r="I118" s="286">
        <v>2</v>
      </c>
      <c r="J118" s="261">
        <f>IF(SUM(K118:L118)=0,"-",SUM(K118:L118))</f>
        <v>327</v>
      </c>
      <c r="K118" s="283">
        <v>174</v>
      </c>
      <c r="L118" s="262">
        <v>153</v>
      </c>
      <c r="M118" s="285">
        <f>IF(SUM(N118:O118)=0,"-",SUM(N118:O118))</f>
        <v>20</v>
      </c>
      <c r="N118" s="283">
        <v>6</v>
      </c>
      <c r="O118" s="284">
        <v>14</v>
      </c>
      <c r="P118" s="264">
        <f>IF(SUM(Q118:R118)=0,"-",SUM(Q118:R118))</f>
        <v>2</v>
      </c>
      <c r="Q118" s="283">
        <v>0</v>
      </c>
      <c r="R118" s="286">
        <v>2</v>
      </c>
      <c r="S118" s="261">
        <f>IF(SUM(T118:U118)=0,"-",SUM(T118:U118))</f>
        <v>1</v>
      </c>
      <c r="T118" s="283">
        <v>0</v>
      </c>
      <c r="U118" s="263">
        <v>1</v>
      </c>
    </row>
    <row r="119" spans="2:21" s="59" customFormat="1" ht="12.95" hidden="1" customHeight="1">
      <c r="B119" s="265" t="s">
        <v>234</v>
      </c>
      <c r="C119" s="266">
        <f>SUM(C120:C123)</f>
        <v>4</v>
      </c>
      <c r="D119" s="287">
        <f t="shared" ref="D119:T119" si="63">SUM(D120:D123)</f>
        <v>4</v>
      </c>
      <c r="E119" s="288">
        <f t="shared" si="63"/>
        <v>0</v>
      </c>
      <c r="F119" s="266">
        <f t="shared" si="63"/>
        <v>36</v>
      </c>
      <c r="G119" s="267">
        <f t="shared" si="63"/>
        <v>32</v>
      </c>
      <c r="H119" s="287">
        <f t="shared" si="63"/>
        <v>0</v>
      </c>
      <c r="I119" s="288">
        <f t="shared" si="63"/>
        <v>4</v>
      </c>
      <c r="J119" s="266">
        <f t="shared" si="63"/>
        <v>809</v>
      </c>
      <c r="K119" s="287">
        <f t="shared" si="63"/>
        <v>410</v>
      </c>
      <c r="L119" s="267">
        <f t="shared" si="63"/>
        <v>399</v>
      </c>
      <c r="M119" s="289">
        <f t="shared" si="63"/>
        <v>58</v>
      </c>
      <c r="N119" s="287">
        <f t="shared" si="63"/>
        <v>23</v>
      </c>
      <c r="O119" s="288">
        <f t="shared" si="63"/>
        <v>35</v>
      </c>
      <c r="P119" s="269">
        <f t="shared" si="63"/>
        <v>1</v>
      </c>
      <c r="Q119" s="287">
        <f t="shared" si="63"/>
        <v>0</v>
      </c>
      <c r="R119" s="288">
        <f t="shared" si="63"/>
        <v>1</v>
      </c>
      <c r="S119" s="266">
        <f t="shared" si="63"/>
        <v>8</v>
      </c>
      <c r="T119" s="287">
        <f t="shared" si="63"/>
        <v>0</v>
      </c>
      <c r="U119" s="268">
        <f>SUM(U120:U123)</f>
        <v>8</v>
      </c>
    </row>
    <row r="120" spans="2:21" s="59" customFormat="1" ht="15" hidden="1" customHeight="1">
      <c r="B120" s="290" t="s">
        <v>235</v>
      </c>
      <c r="C120" s="261">
        <f>IF(SUM(D120:E120)=0,"-",SUM(D120:E120))</f>
        <v>1</v>
      </c>
      <c r="D120" s="283">
        <v>1</v>
      </c>
      <c r="E120" s="264">
        <v>0</v>
      </c>
      <c r="F120" s="261">
        <f>SUM(G120:I120)</f>
        <v>14</v>
      </c>
      <c r="G120" s="262">
        <v>12</v>
      </c>
      <c r="H120" s="283">
        <v>0</v>
      </c>
      <c r="I120" s="286">
        <v>2</v>
      </c>
      <c r="J120" s="261">
        <f>IF(SUM(K120:L120)=0,"-",SUM(K120:L120))</f>
        <v>388</v>
      </c>
      <c r="K120" s="283">
        <v>206</v>
      </c>
      <c r="L120" s="262">
        <v>182</v>
      </c>
      <c r="M120" s="285">
        <f>IF(SUM(N120:O120)=0,"-",SUM(N120:O120))</f>
        <v>22</v>
      </c>
      <c r="N120" s="283">
        <v>7</v>
      </c>
      <c r="O120" s="284">
        <v>15</v>
      </c>
      <c r="P120" s="264" t="str">
        <f>IF(SUM(Q120:R120)=0,"-",SUM(Q120:R120))</f>
        <v>-</v>
      </c>
      <c r="Q120" s="283">
        <v>0</v>
      </c>
      <c r="R120" s="286">
        <v>0</v>
      </c>
      <c r="S120" s="261">
        <f>IF(SUM(T120:U120)=0,"-",SUM(T120:U120))</f>
        <v>3</v>
      </c>
      <c r="T120" s="283">
        <v>0</v>
      </c>
      <c r="U120" s="263">
        <v>3</v>
      </c>
    </row>
    <row r="121" spans="2:21" s="59" customFormat="1" ht="15" hidden="1" customHeight="1">
      <c r="B121" s="290" t="s">
        <v>236</v>
      </c>
      <c r="C121" s="261">
        <f>IF(SUM(D121:E121)=0,"-",SUM(D121:E121))</f>
        <v>1</v>
      </c>
      <c r="D121" s="283">
        <v>1</v>
      </c>
      <c r="E121" s="264">
        <v>0</v>
      </c>
      <c r="F121" s="261">
        <f>SUM(G121:I121)</f>
        <v>9</v>
      </c>
      <c r="G121" s="262">
        <v>8</v>
      </c>
      <c r="H121" s="283">
        <v>0</v>
      </c>
      <c r="I121" s="286">
        <v>1</v>
      </c>
      <c r="J121" s="261">
        <f>IF(SUM(K121:L121)=0,"-",SUM(K121:L121))</f>
        <v>221</v>
      </c>
      <c r="K121" s="283">
        <v>102</v>
      </c>
      <c r="L121" s="262">
        <v>119</v>
      </c>
      <c r="M121" s="285">
        <f>IF(SUM(N121:O121)=0,"-",SUM(N121:O121))</f>
        <v>14</v>
      </c>
      <c r="N121" s="283">
        <v>6</v>
      </c>
      <c r="O121" s="284">
        <v>8</v>
      </c>
      <c r="P121" s="264" t="str">
        <f>IF(SUM(Q121:R121)=0,"-",SUM(Q121:R121))</f>
        <v>-</v>
      </c>
      <c r="Q121" s="283">
        <v>0</v>
      </c>
      <c r="R121" s="286">
        <v>0</v>
      </c>
      <c r="S121" s="261">
        <f>IF(SUM(T121:U121)=0,"-",SUM(T121:U121))</f>
        <v>2</v>
      </c>
      <c r="T121" s="283">
        <v>0</v>
      </c>
      <c r="U121" s="263">
        <v>2</v>
      </c>
    </row>
    <row r="122" spans="2:21" s="59" customFormat="1" ht="15" hidden="1" customHeight="1">
      <c r="B122" s="290" t="s">
        <v>237</v>
      </c>
      <c r="C122" s="261">
        <f>IF(SUM(D122:E122)=0,"-",SUM(D122:E122))</f>
        <v>1</v>
      </c>
      <c r="D122" s="283">
        <v>1</v>
      </c>
      <c r="E122" s="264">
        <v>0</v>
      </c>
      <c r="F122" s="261">
        <f>SUM(G122:I122)</f>
        <v>6</v>
      </c>
      <c r="G122" s="262">
        <v>6</v>
      </c>
      <c r="H122" s="283">
        <v>0</v>
      </c>
      <c r="I122" s="286">
        <v>0</v>
      </c>
      <c r="J122" s="261">
        <f>IF(SUM(K122:L122)=0,"-",SUM(K122:L122))</f>
        <v>124</v>
      </c>
      <c r="K122" s="283">
        <v>58</v>
      </c>
      <c r="L122" s="262">
        <v>66</v>
      </c>
      <c r="M122" s="285">
        <f>IF(SUM(N122:O122)=0,"-",SUM(N122:O122))</f>
        <v>11</v>
      </c>
      <c r="N122" s="283">
        <v>5</v>
      </c>
      <c r="O122" s="284">
        <v>6</v>
      </c>
      <c r="P122" s="264" t="str">
        <f>IF(SUM(Q122:R122)=0,"-",SUM(Q122:R122))</f>
        <v>-</v>
      </c>
      <c r="Q122" s="283">
        <v>0</v>
      </c>
      <c r="R122" s="286">
        <v>0</v>
      </c>
      <c r="S122" s="261">
        <f>IF(SUM(T122:U122)=0,"-",SUM(T122:U122))</f>
        <v>1</v>
      </c>
      <c r="T122" s="283">
        <v>0</v>
      </c>
      <c r="U122" s="263">
        <v>1</v>
      </c>
    </row>
    <row r="123" spans="2:21" s="59" customFormat="1" ht="15" hidden="1" customHeight="1">
      <c r="B123" s="291" t="s">
        <v>238</v>
      </c>
      <c r="C123" s="266">
        <f>IF(SUM(D123:E123)=0,"-",SUM(D123:E123))</f>
        <v>1</v>
      </c>
      <c r="D123" s="287">
        <v>1</v>
      </c>
      <c r="E123" s="269">
        <v>0</v>
      </c>
      <c r="F123" s="266">
        <f>SUM(G123:I123)</f>
        <v>7</v>
      </c>
      <c r="G123" s="267">
        <v>6</v>
      </c>
      <c r="H123" s="287">
        <v>0</v>
      </c>
      <c r="I123" s="292">
        <v>1</v>
      </c>
      <c r="J123" s="266">
        <f>IF(SUM(K123:L123)=0,"-",SUM(K123:L123))</f>
        <v>76</v>
      </c>
      <c r="K123" s="287">
        <v>44</v>
      </c>
      <c r="L123" s="267">
        <v>32</v>
      </c>
      <c r="M123" s="289">
        <f>IF(SUM(N123:O123)=0,"-",SUM(N123:O123))</f>
        <v>11</v>
      </c>
      <c r="N123" s="287">
        <v>5</v>
      </c>
      <c r="O123" s="288">
        <v>6</v>
      </c>
      <c r="P123" s="269">
        <f>IF(SUM(Q123:R123)=0,"-",SUM(Q123:R123))</f>
        <v>1</v>
      </c>
      <c r="Q123" s="287">
        <v>0</v>
      </c>
      <c r="R123" s="292">
        <v>1</v>
      </c>
      <c r="S123" s="266">
        <f>IF(SUM(T123:U123)=0,"-",SUM(T123:U123))</f>
        <v>2</v>
      </c>
      <c r="T123" s="287">
        <v>0</v>
      </c>
      <c r="U123" s="268">
        <v>2</v>
      </c>
    </row>
    <row r="124" spans="2:21" ht="12.95" customHeight="1">
      <c r="B124" s="281" t="s">
        <v>133</v>
      </c>
      <c r="C124" s="255">
        <f>C125+C131+C139+C144</f>
        <v>20</v>
      </c>
      <c r="D124" s="256">
        <f t="shared" ref="D124:T124" si="64">D125+D131+D139+D144</f>
        <v>20</v>
      </c>
      <c r="E124" s="256">
        <f t="shared" si="64"/>
        <v>0</v>
      </c>
      <c r="F124" s="255">
        <f t="shared" si="64"/>
        <v>229</v>
      </c>
      <c r="G124" s="256">
        <f t="shared" si="64"/>
        <v>205</v>
      </c>
      <c r="H124" s="282">
        <f t="shared" si="64"/>
        <v>0</v>
      </c>
      <c r="I124" s="257">
        <f t="shared" si="64"/>
        <v>24</v>
      </c>
      <c r="J124" s="258">
        <f t="shared" si="64"/>
        <v>5521</v>
      </c>
      <c r="K124" s="256">
        <f t="shared" si="64"/>
        <v>2840</v>
      </c>
      <c r="L124" s="256">
        <f t="shared" si="64"/>
        <v>2681</v>
      </c>
      <c r="M124" s="255">
        <f t="shared" si="64"/>
        <v>347</v>
      </c>
      <c r="N124" s="256">
        <f t="shared" si="64"/>
        <v>119</v>
      </c>
      <c r="O124" s="256">
        <f t="shared" si="64"/>
        <v>228</v>
      </c>
      <c r="P124" s="256">
        <f t="shared" si="64"/>
        <v>18</v>
      </c>
      <c r="Q124" s="256">
        <f>Q125+Q131+Q139+Q144</f>
        <v>1</v>
      </c>
      <c r="R124" s="257">
        <f t="shared" si="64"/>
        <v>17</v>
      </c>
      <c r="S124" s="255">
        <f>S125+S131+S139+S144</f>
        <v>54</v>
      </c>
      <c r="T124" s="256">
        <f t="shared" si="64"/>
        <v>1</v>
      </c>
      <c r="U124" s="257">
        <f>U125+U131+U139+U144</f>
        <v>53</v>
      </c>
    </row>
    <row r="125" spans="2:21" s="59" customFormat="1" ht="12.95" hidden="1" customHeight="1">
      <c r="B125" s="260" t="s">
        <v>239</v>
      </c>
      <c r="C125" s="261">
        <f t="shared" ref="C125:C130" si="65">IF(SUM(D125:E125)=0,"-",SUM(D125:E125))</f>
        <v>5</v>
      </c>
      <c r="D125" s="283">
        <f>SUM(D126:D130)</f>
        <v>5</v>
      </c>
      <c r="E125" s="284">
        <f>SUM(E126:E130)</f>
        <v>0</v>
      </c>
      <c r="F125" s="261">
        <f t="shared" ref="F125:F130" si="66">SUM(G125:I125)</f>
        <v>52</v>
      </c>
      <c r="G125" s="283">
        <f>SUM(G126:G130)</f>
        <v>47</v>
      </c>
      <c r="H125" s="284">
        <f>SUM(H126:H130)</f>
        <v>0</v>
      </c>
      <c r="I125" s="283">
        <f>SUM(I126:I130)</f>
        <v>5</v>
      </c>
      <c r="J125" s="261">
        <f t="shared" ref="J125:J130" si="67">IF(SUM(K125:L125)=0,"-",SUM(K125:L125))</f>
        <v>1120</v>
      </c>
      <c r="K125" s="283">
        <f>SUM(K126:K130)</f>
        <v>555</v>
      </c>
      <c r="L125" s="284">
        <f>SUM(L126:L130)</f>
        <v>565</v>
      </c>
      <c r="M125" s="285">
        <f t="shared" ref="M125:M130" si="68">IF(SUM(N125:O125)=0,"-",SUM(N125:O125))</f>
        <v>81</v>
      </c>
      <c r="N125" s="283">
        <f t="shared" ref="N125:U125" si="69">SUM(N126:N130)</f>
        <v>29</v>
      </c>
      <c r="O125" s="284">
        <f t="shared" si="69"/>
        <v>52</v>
      </c>
      <c r="P125" s="264">
        <f t="shared" si="69"/>
        <v>3</v>
      </c>
      <c r="Q125" s="283">
        <f t="shared" si="69"/>
        <v>1</v>
      </c>
      <c r="R125" s="284">
        <f t="shared" si="69"/>
        <v>2</v>
      </c>
      <c r="S125" s="261">
        <f t="shared" si="69"/>
        <v>12</v>
      </c>
      <c r="T125" s="283">
        <f t="shared" si="69"/>
        <v>0</v>
      </c>
      <c r="U125" s="286">
        <f t="shared" si="69"/>
        <v>12</v>
      </c>
    </row>
    <row r="126" spans="2:21" s="59" customFormat="1" ht="18" hidden="1" customHeight="1">
      <c r="B126" s="260" t="s">
        <v>218</v>
      </c>
      <c r="C126" s="261">
        <f t="shared" si="65"/>
        <v>1</v>
      </c>
      <c r="D126" s="283">
        <v>1</v>
      </c>
      <c r="E126" s="264">
        <v>0</v>
      </c>
      <c r="F126" s="261">
        <f t="shared" si="66"/>
        <v>10</v>
      </c>
      <c r="G126" s="262">
        <v>9</v>
      </c>
      <c r="H126" s="283">
        <v>0</v>
      </c>
      <c r="I126" s="286">
        <v>1</v>
      </c>
      <c r="J126" s="261">
        <f t="shared" si="67"/>
        <v>216</v>
      </c>
      <c r="K126" s="283">
        <v>120</v>
      </c>
      <c r="L126" s="262">
        <v>96</v>
      </c>
      <c r="M126" s="285">
        <f t="shared" si="68"/>
        <v>17</v>
      </c>
      <c r="N126" s="283">
        <v>7</v>
      </c>
      <c r="O126" s="284">
        <v>10</v>
      </c>
      <c r="P126" s="264" t="str">
        <f>IF(SUM(Q126:R126)=0,"-",SUM(Q126:R126))</f>
        <v>-</v>
      </c>
      <c r="Q126" s="293">
        <v>0</v>
      </c>
      <c r="R126" s="294">
        <v>0</v>
      </c>
      <c r="S126" s="261">
        <f>IF(SUM(T126:U126)=0,"-",SUM(T126:U126))</f>
        <v>2</v>
      </c>
      <c r="T126" s="283">
        <v>0</v>
      </c>
      <c r="U126" s="263">
        <v>2</v>
      </c>
    </row>
    <row r="127" spans="2:21" s="59" customFormat="1" ht="18" hidden="1" customHeight="1">
      <c r="B127" s="260" t="s">
        <v>219</v>
      </c>
      <c r="C127" s="261">
        <f t="shared" si="65"/>
        <v>1</v>
      </c>
      <c r="D127" s="283">
        <v>1</v>
      </c>
      <c r="E127" s="264">
        <v>0</v>
      </c>
      <c r="F127" s="261">
        <f t="shared" si="66"/>
        <v>12</v>
      </c>
      <c r="G127" s="262">
        <v>11</v>
      </c>
      <c r="H127" s="283">
        <v>0</v>
      </c>
      <c r="I127" s="286">
        <v>1</v>
      </c>
      <c r="J127" s="261">
        <f t="shared" si="67"/>
        <v>249</v>
      </c>
      <c r="K127" s="283">
        <v>117</v>
      </c>
      <c r="L127" s="262">
        <v>132</v>
      </c>
      <c r="M127" s="285">
        <f t="shared" si="68"/>
        <v>18</v>
      </c>
      <c r="N127" s="283">
        <v>5</v>
      </c>
      <c r="O127" s="284">
        <v>13</v>
      </c>
      <c r="P127" s="264">
        <f>IF(SUM(Q127:R127)=0,"-",SUM(Q127:R127))</f>
        <v>1</v>
      </c>
      <c r="Q127" s="293">
        <v>1</v>
      </c>
      <c r="R127" s="294">
        <v>0</v>
      </c>
      <c r="S127" s="261">
        <f>IF(SUM(T127:U127)=0,"-",SUM(T127:U127))</f>
        <v>2</v>
      </c>
      <c r="T127" s="283">
        <v>0</v>
      </c>
      <c r="U127" s="263">
        <v>2</v>
      </c>
    </row>
    <row r="128" spans="2:21" s="59" customFormat="1" ht="18" hidden="1" customHeight="1">
      <c r="B128" s="260" t="s">
        <v>220</v>
      </c>
      <c r="C128" s="261">
        <f t="shared" si="65"/>
        <v>1</v>
      </c>
      <c r="D128" s="283">
        <v>1</v>
      </c>
      <c r="E128" s="264">
        <v>0</v>
      </c>
      <c r="F128" s="261">
        <f t="shared" si="66"/>
        <v>9</v>
      </c>
      <c r="G128" s="262">
        <v>8</v>
      </c>
      <c r="H128" s="283">
        <v>0</v>
      </c>
      <c r="I128" s="286">
        <v>1</v>
      </c>
      <c r="J128" s="261">
        <f t="shared" si="67"/>
        <v>213</v>
      </c>
      <c r="K128" s="283">
        <v>107</v>
      </c>
      <c r="L128" s="262">
        <v>106</v>
      </c>
      <c r="M128" s="285">
        <f t="shared" si="68"/>
        <v>14</v>
      </c>
      <c r="N128" s="283">
        <v>5</v>
      </c>
      <c r="O128" s="284">
        <v>9</v>
      </c>
      <c r="P128" s="264">
        <f>IF(SUM(Q128:R128)=0,"-",SUM(Q128:R128))</f>
        <v>1</v>
      </c>
      <c r="Q128" s="293">
        <v>0</v>
      </c>
      <c r="R128" s="294">
        <v>1</v>
      </c>
      <c r="S128" s="261">
        <f>IF(SUM(T128:U128)=0,"-",SUM(T128:U128))</f>
        <v>2</v>
      </c>
      <c r="T128" s="283">
        <v>0</v>
      </c>
      <c r="U128" s="263">
        <v>2</v>
      </c>
    </row>
    <row r="129" spans="2:21" s="59" customFormat="1" ht="18" hidden="1" customHeight="1">
      <c r="B129" s="260" t="s">
        <v>221</v>
      </c>
      <c r="C129" s="261">
        <f t="shared" si="65"/>
        <v>1</v>
      </c>
      <c r="D129" s="283">
        <v>1</v>
      </c>
      <c r="E129" s="264">
        <v>0</v>
      </c>
      <c r="F129" s="261">
        <f t="shared" si="66"/>
        <v>13</v>
      </c>
      <c r="G129" s="262">
        <v>12</v>
      </c>
      <c r="H129" s="283">
        <v>0</v>
      </c>
      <c r="I129" s="286">
        <v>1</v>
      </c>
      <c r="J129" s="261">
        <f t="shared" si="67"/>
        <v>265</v>
      </c>
      <c r="K129" s="283">
        <v>125</v>
      </c>
      <c r="L129" s="262">
        <v>140</v>
      </c>
      <c r="M129" s="285">
        <f t="shared" si="68"/>
        <v>19</v>
      </c>
      <c r="N129" s="283">
        <v>7</v>
      </c>
      <c r="O129" s="284">
        <v>12</v>
      </c>
      <c r="P129" s="264" t="str">
        <f>IF(SUM(Q129:R129)=0,"-",SUM(Q129:R129))</f>
        <v>-</v>
      </c>
      <c r="Q129" s="293">
        <v>0</v>
      </c>
      <c r="R129" s="294">
        <v>0</v>
      </c>
      <c r="S129" s="261">
        <f>IF(SUM(T129:U129)=0,"-",SUM(T129:U129))</f>
        <v>4</v>
      </c>
      <c r="T129" s="283">
        <v>0</v>
      </c>
      <c r="U129" s="263">
        <v>4</v>
      </c>
    </row>
    <row r="130" spans="2:21" s="59" customFormat="1" ht="18" hidden="1" customHeight="1">
      <c r="B130" s="260" t="s">
        <v>222</v>
      </c>
      <c r="C130" s="261">
        <f t="shared" si="65"/>
        <v>1</v>
      </c>
      <c r="D130" s="283">
        <v>1</v>
      </c>
      <c r="E130" s="264">
        <v>0</v>
      </c>
      <c r="F130" s="261">
        <f t="shared" si="66"/>
        <v>8</v>
      </c>
      <c r="G130" s="262">
        <v>7</v>
      </c>
      <c r="H130" s="283">
        <v>0</v>
      </c>
      <c r="I130" s="286">
        <v>1</v>
      </c>
      <c r="J130" s="261">
        <f t="shared" si="67"/>
        <v>177</v>
      </c>
      <c r="K130" s="283">
        <v>86</v>
      </c>
      <c r="L130" s="262">
        <v>91</v>
      </c>
      <c r="M130" s="285">
        <f t="shared" si="68"/>
        <v>13</v>
      </c>
      <c r="N130" s="283">
        <v>5</v>
      </c>
      <c r="O130" s="284">
        <v>8</v>
      </c>
      <c r="P130" s="264">
        <f>IF(SUM(Q130:R130)=0,"-",SUM(Q130:R130))</f>
        <v>1</v>
      </c>
      <c r="Q130" s="293">
        <v>0</v>
      </c>
      <c r="R130" s="294">
        <v>1</v>
      </c>
      <c r="S130" s="261">
        <f>IF(SUM(T130:U130)=0,"-",SUM(T130:U130))</f>
        <v>2</v>
      </c>
      <c r="T130" s="283">
        <v>0</v>
      </c>
      <c r="U130" s="263">
        <v>2</v>
      </c>
    </row>
    <row r="131" spans="2:21" s="59" customFormat="1" ht="12.95" hidden="1" customHeight="1">
      <c r="B131" s="260" t="s">
        <v>223</v>
      </c>
      <c r="C131" s="261">
        <f>SUM(C132:C138)</f>
        <v>7</v>
      </c>
      <c r="D131" s="283">
        <f>SUM(D132:D138)</f>
        <v>7</v>
      </c>
      <c r="E131" s="284">
        <f>SUM(E132:E138)</f>
        <v>0</v>
      </c>
      <c r="F131" s="261">
        <f>SUM(F132:F138)</f>
        <v>79</v>
      </c>
      <c r="G131" s="262">
        <f>SUM(G132:G138)</f>
        <v>71</v>
      </c>
      <c r="H131" s="283">
        <f t="shared" ref="H131:T131" si="70">SUM(H132:H138)</f>
        <v>0</v>
      </c>
      <c r="I131" s="284">
        <f t="shared" si="70"/>
        <v>8</v>
      </c>
      <c r="J131" s="261">
        <f t="shared" si="70"/>
        <v>2005</v>
      </c>
      <c r="K131" s="283">
        <f t="shared" si="70"/>
        <v>1037</v>
      </c>
      <c r="L131" s="262">
        <f t="shared" si="70"/>
        <v>968</v>
      </c>
      <c r="M131" s="285">
        <f t="shared" si="70"/>
        <v>121</v>
      </c>
      <c r="N131" s="283">
        <f t="shared" si="70"/>
        <v>43</v>
      </c>
      <c r="O131" s="284">
        <f t="shared" si="70"/>
        <v>78</v>
      </c>
      <c r="P131" s="264">
        <f t="shared" si="70"/>
        <v>5</v>
      </c>
      <c r="Q131" s="293">
        <f t="shared" si="70"/>
        <v>0</v>
      </c>
      <c r="R131" s="295">
        <f t="shared" si="70"/>
        <v>5</v>
      </c>
      <c r="S131" s="261">
        <f t="shared" si="70"/>
        <v>28</v>
      </c>
      <c r="T131" s="283">
        <f t="shared" si="70"/>
        <v>1</v>
      </c>
      <c r="U131" s="263">
        <f>SUM(U132:U138)</f>
        <v>27</v>
      </c>
    </row>
    <row r="132" spans="2:21" s="59" customFormat="1" ht="18" hidden="1" customHeight="1">
      <c r="B132" s="260" t="s">
        <v>224</v>
      </c>
      <c r="C132" s="261">
        <f t="shared" ref="C132:C138" si="71">IF(SUM(D132:E132)=0,"-",SUM(D132:E132))</f>
        <v>1</v>
      </c>
      <c r="D132" s="283">
        <v>1</v>
      </c>
      <c r="E132" s="264">
        <v>0</v>
      </c>
      <c r="F132" s="261">
        <f t="shared" ref="F132:F138" si="72">SUM(G132:I132)</f>
        <v>13</v>
      </c>
      <c r="G132" s="262">
        <v>12</v>
      </c>
      <c r="H132" s="283">
        <v>0</v>
      </c>
      <c r="I132" s="286">
        <v>1</v>
      </c>
      <c r="J132" s="261">
        <f t="shared" ref="J132:J138" si="73">IF(SUM(K132:L132)=0,"-",SUM(K132:L132))</f>
        <v>333</v>
      </c>
      <c r="K132" s="283">
        <v>171</v>
      </c>
      <c r="L132" s="262">
        <v>162</v>
      </c>
      <c r="M132" s="285">
        <f t="shared" ref="M132:M138" si="74">IF(SUM(N132:O132)=0,"-",SUM(N132:O132))</f>
        <v>19</v>
      </c>
      <c r="N132" s="283">
        <v>7</v>
      </c>
      <c r="O132" s="284">
        <v>12</v>
      </c>
      <c r="P132" s="264">
        <f t="shared" ref="P132:P138" si="75">IF(SUM(Q132:R132)=0,"-",SUM(Q132:R132))</f>
        <v>2</v>
      </c>
      <c r="Q132" s="293">
        <v>0</v>
      </c>
      <c r="R132" s="294">
        <v>2</v>
      </c>
      <c r="S132" s="261">
        <f t="shared" ref="S132:S138" si="76">IF(SUM(T132:U132)=0,"-",SUM(T132:U132))</f>
        <v>6</v>
      </c>
      <c r="T132" s="283">
        <v>0</v>
      </c>
      <c r="U132" s="263">
        <v>6</v>
      </c>
    </row>
    <row r="133" spans="2:21" s="59" customFormat="1" ht="18" hidden="1" customHeight="1">
      <c r="B133" s="260" t="s">
        <v>225</v>
      </c>
      <c r="C133" s="261">
        <f t="shared" si="71"/>
        <v>1</v>
      </c>
      <c r="D133" s="283">
        <v>1</v>
      </c>
      <c r="E133" s="264">
        <v>0</v>
      </c>
      <c r="F133" s="261">
        <f t="shared" si="72"/>
        <v>14</v>
      </c>
      <c r="G133" s="262">
        <v>12</v>
      </c>
      <c r="H133" s="283">
        <v>0</v>
      </c>
      <c r="I133" s="286">
        <v>2</v>
      </c>
      <c r="J133" s="261">
        <f t="shared" si="73"/>
        <v>338</v>
      </c>
      <c r="K133" s="283">
        <v>174</v>
      </c>
      <c r="L133" s="262">
        <v>164</v>
      </c>
      <c r="M133" s="285">
        <f t="shared" si="74"/>
        <v>22</v>
      </c>
      <c r="N133" s="283">
        <v>6</v>
      </c>
      <c r="O133" s="284">
        <v>16</v>
      </c>
      <c r="P133" s="264" t="str">
        <f t="shared" si="75"/>
        <v>-</v>
      </c>
      <c r="Q133" s="293">
        <v>0</v>
      </c>
      <c r="R133" s="294">
        <v>0</v>
      </c>
      <c r="S133" s="261">
        <f t="shared" si="76"/>
        <v>4</v>
      </c>
      <c r="T133" s="283">
        <v>0</v>
      </c>
      <c r="U133" s="263">
        <v>4</v>
      </c>
    </row>
    <row r="134" spans="2:21" s="59" customFormat="1" ht="18" hidden="1" customHeight="1">
      <c r="B134" s="260" t="s">
        <v>226</v>
      </c>
      <c r="C134" s="261">
        <f t="shared" si="71"/>
        <v>1</v>
      </c>
      <c r="D134" s="283">
        <v>1</v>
      </c>
      <c r="E134" s="264">
        <v>0</v>
      </c>
      <c r="F134" s="261">
        <f t="shared" si="72"/>
        <v>21</v>
      </c>
      <c r="G134" s="262">
        <v>18</v>
      </c>
      <c r="H134" s="283">
        <v>0</v>
      </c>
      <c r="I134" s="286">
        <v>3</v>
      </c>
      <c r="J134" s="261">
        <f t="shared" si="73"/>
        <v>544</v>
      </c>
      <c r="K134" s="283">
        <v>260</v>
      </c>
      <c r="L134" s="262">
        <v>284</v>
      </c>
      <c r="M134" s="285">
        <f t="shared" si="74"/>
        <v>32</v>
      </c>
      <c r="N134" s="283">
        <v>10</v>
      </c>
      <c r="O134" s="284">
        <v>22</v>
      </c>
      <c r="P134" s="264" t="str">
        <f t="shared" si="75"/>
        <v>-</v>
      </c>
      <c r="Q134" s="293">
        <v>0</v>
      </c>
      <c r="R134" s="294">
        <v>0</v>
      </c>
      <c r="S134" s="261">
        <f t="shared" si="76"/>
        <v>6</v>
      </c>
      <c r="T134" s="283">
        <v>0</v>
      </c>
      <c r="U134" s="263">
        <v>6</v>
      </c>
    </row>
    <row r="135" spans="2:21" s="59" customFormat="1" ht="18" hidden="1" customHeight="1">
      <c r="B135" s="260" t="s">
        <v>227</v>
      </c>
      <c r="C135" s="261">
        <f t="shared" si="71"/>
        <v>1</v>
      </c>
      <c r="D135" s="283">
        <v>1</v>
      </c>
      <c r="E135" s="264">
        <v>0</v>
      </c>
      <c r="F135" s="261">
        <f t="shared" si="72"/>
        <v>7</v>
      </c>
      <c r="G135" s="262">
        <v>6</v>
      </c>
      <c r="H135" s="283">
        <v>0</v>
      </c>
      <c r="I135" s="286">
        <v>1</v>
      </c>
      <c r="J135" s="261">
        <f t="shared" si="73"/>
        <v>144</v>
      </c>
      <c r="K135" s="283">
        <v>82</v>
      </c>
      <c r="L135" s="262">
        <v>62</v>
      </c>
      <c r="M135" s="285">
        <f t="shared" si="74"/>
        <v>11</v>
      </c>
      <c r="N135" s="283">
        <v>4</v>
      </c>
      <c r="O135" s="284">
        <v>7</v>
      </c>
      <c r="P135" s="264" t="str">
        <f t="shared" si="75"/>
        <v>-</v>
      </c>
      <c r="Q135" s="293">
        <v>0</v>
      </c>
      <c r="R135" s="294">
        <v>0</v>
      </c>
      <c r="S135" s="261">
        <f t="shared" si="76"/>
        <v>1</v>
      </c>
      <c r="T135" s="283">
        <v>0</v>
      </c>
      <c r="U135" s="263">
        <v>1</v>
      </c>
    </row>
    <row r="136" spans="2:21" s="59" customFormat="1" ht="18" hidden="1" customHeight="1">
      <c r="B136" s="260" t="s">
        <v>228</v>
      </c>
      <c r="C136" s="261">
        <f t="shared" si="71"/>
        <v>1</v>
      </c>
      <c r="D136" s="283">
        <v>1</v>
      </c>
      <c r="E136" s="264">
        <v>0</v>
      </c>
      <c r="F136" s="261">
        <f t="shared" si="72"/>
        <v>18</v>
      </c>
      <c r="G136" s="262">
        <v>17</v>
      </c>
      <c r="H136" s="283">
        <v>0</v>
      </c>
      <c r="I136" s="286">
        <v>1</v>
      </c>
      <c r="J136" s="261">
        <f t="shared" si="73"/>
        <v>499</v>
      </c>
      <c r="K136" s="283">
        <v>264</v>
      </c>
      <c r="L136" s="262">
        <v>235</v>
      </c>
      <c r="M136" s="285">
        <f t="shared" si="74"/>
        <v>27</v>
      </c>
      <c r="N136" s="283">
        <v>12</v>
      </c>
      <c r="O136" s="284">
        <v>15</v>
      </c>
      <c r="P136" s="264">
        <f t="shared" si="75"/>
        <v>2</v>
      </c>
      <c r="Q136" s="293">
        <v>0</v>
      </c>
      <c r="R136" s="294">
        <v>2</v>
      </c>
      <c r="S136" s="261">
        <f t="shared" si="76"/>
        <v>7</v>
      </c>
      <c r="T136" s="283">
        <v>0</v>
      </c>
      <c r="U136" s="263">
        <v>7</v>
      </c>
    </row>
    <row r="137" spans="2:21" s="59" customFormat="1" ht="18" hidden="1" customHeight="1">
      <c r="B137" s="260" t="s">
        <v>229</v>
      </c>
      <c r="C137" s="261">
        <f t="shared" si="71"/>
        <v>1</v>
      </c>
      <c r="D137" s="283">
        <v>1</v>
      </c>
      <c r="E137" s="264">
        <v>0</v>
      </c>
      <c r="F137" s="261">
        <f t="shared" si="72"/>
        <v>6</v>
      </c>
      <c r="G137" s="262">
        <v>6</v>
      </c>
      <c r="H137" s="283">
        <v>0</v>
      </c>
      <c r="I137" s="286">
        <v>0</v>
      </c>
      <c r="J137" s="261">
        <f t="shared" si="73"/>
        <v>147</v>
      </c>
      <c r="K137" s="283">
        <v>86</v>
      </c>
      <c r="L137" s="262">
        <v>61</v>
      </c>
      <c r="M137" s="285">
        <f t="shared" si="74"/>
        <v>10</v>
      </c>
      <c r="N137" s="283">
        <v>4</v>
      </c>
      <c r="O137" s="284">
        <v>6</v>
      </c>
      <c r="P137" s="264">
        <f t="shared" si="75"/>
        <v>1</v>
      </c>
      <c r="Q137" s="293">
        <v>0</v>
      </c>
      <c r="R137" s="294">
        <v>1</v>
      </c>
      <c r="S137" s="261">
        <f t="shared" si="76"/>
        <v>4</v>
      </c>
      <c r="T137" s="283">
        <v>1</v>
      </c>
      <c r="U137" s="263">
        <v>3</v>
      </c>
    </row>
    <row r="138" spans="2:21" s="59" customFormat="1" ht="18" hidden="1" customHeight="1">
      <c r="B138" s="260" t="s">
        <v>82</v>
      </c>
      <c r="C138" s="261">
        <f t="shared" si="71"/>
        <v>1</v>
      </c>
      <c r="D138" s="283">
        <v>1</v>
      </c>
      <c r="E138" s="264">
        <v>0</v>
      </c>
      <c r="F138" s="261">
        <f t="shared" si="72"/>
        <v>0</v>
      </c>
      <c r="G138" s="262">
        <v>0</v>
      </c>
      <c r="H138" s="283">
        <v>0</v>
      </c>
      <c r="I138" s="286">
        <v>0</v>
      </c>
      <c r="J138" s="261" t="str">
        <f t="shared" si="73"/>
        <v>-</v>
      </c>
      <c r="K138" s="283">
        <v>0</v>
      </c>
      <c r="L138" s="262">
        <v>0</v>
      </c>
      <c r="M138" s="285" t="str">
        <f t="shared" si="74"/>
        <v>-</v>
      </c>
      <c r="N138" s="283">
        <v>0</v>
      </c>
      <c r="O138" s="284">
        <v>0</v>
      </c>
      <c r="P138" s="264" t="str">
        <f t="shared" si="75"/>
        <v>-</v>
      </c>
      <c r="Q138" s="293">
        <v>0</v>
      </c>
      <c r="R138" s="294">
        <v>0</v>
      </c>
      <c r="S138" s="261" t="str">
        <f t="shared" si="76"/>
        <v>-</v>
      </c>
      <c r="T138" s="283">
        <v>0</v>
      </c>
      <c r="U138" s="263">
        <v>0</v>
      </c>
    </row>
    <row r="139" spans="2:21" s="59" customFormat="1" ht="12.95" hidden="1" customHeight="1">
      <c r="B139" s="260" t="s">
        <v>84</v>
      </c>
      <c r="C139" s="261">
        <f>SUM(C140:C143)</f>
        <v>4</v>
      </c>
      <c r="D139" s="283">
        <f t="shared" ref="D139:T139" si="77">SUM(D140:D143)</f>
        <v>4</v>
      </c>
      <c r="E139" s="284">
        <f t="shared" si="77"/>
        <v>0</v>
      </c>
      <c r="F139" s="261">
        <f t="shared" si="77"/>
        <v>63</v>
      </c>
      <c r="G139" s="262">
        <f t="shared" si="77"/>
        <v>56</v>
      </c>
      <c r="H139" s="283">
        <f t="shared" si="77"/>
        <v>0</v>
      </c>
      <c r="I139" s="284">
        <f t="shared" si="77"/>
        <v>7</v>
      </c>
      <c r="J139" s="261">
        <f t="shared" si="77"/>
        <v>1603</v>
      </c>
      <c r="K139" s="283">
        <f t="shared" si="77"/>
        <v>836</v>
      </c>
      <c r="L139" s="262">
        <f t="shared" si="77"/>
        <v>767</v>
      </c>
      <c r="M139" s="285">
        <f t="shared" si="77"/>
        <v>86</v>
      </c>
      <c r="N139" s="283">
        <f t="shared" si="77"/>
        <v>25</v>
      </c>
      <c r="O139" s="284">
        <f t="shared" si="77"/>
        <v>61</v>
      </c>
      <c r="P139" s="264">
        <f t="shared" si="77"/>
        <v>10</v>
      </c>
      <c r="Q139" s="293">
        <f t="shared" si="77"/>
        <v>0</v>
      </c>
      <c r="R139" s="295">
        <f t="shared" si="77"/>
        <v>10</v>
      </c>
      <c r="S139" s="261">
        <f t="shared" si="77"/>
        <v>6</v>
      </c>
      <c r="T139" s="283">
        <f t="shared" si="77"/>
        <v>0</v>
      </c>
      <c r="U139" s="263">
        <f>SUM(U140:U143)</f>
        <v>6</v>
      </c>
    </row>
    <row r="140" spans="2:21" s="59" customFormat="1" ht="18" hidden="1" customHeight="1">
      <c r="B140" s="260" t="s">
        <v>230</v>
      </c>
      <c r="C140" s="261">
        <f>IF(SUM(D140:E140)=0,"-",SUM(D140:E140))</f>
        <v>1</v>
      </c>
      <c r="D140" s="283">
        <v>1</v>
      </c>
      <c r="E140" s="264"/>
      <c r="F140" s="261">
        <f>SUM(G140:I140)</f>
        <v>22</v>
      </c>
      <c r="G140" s="262">
        <v>20</v>
      </c>
      <c r="H140" s="283">
        <v>0</v>
      </c>
      <c r="I140" s="286">
        <v>2</v>
      </c>
      <c r="J140" s="261">
        <f>IF(SUM(K140:L140)=0,"-",SUM(K140:L140))</f>
        <v>578</v>
      </c>
      <c r="K140" s="283">
        <v>295</v>
      </c>
      <c r="L140" s="262">
        <v>283</v>
      </c>
      <c r="M140" s="285">
        <f>IF(SUM(N140:O140)=0,"-",SUM(N140:O140))</f>
        <v>28</v>
      </c>
      <c r="N140" s="283">
        <v>9</v>
      </c>
      <c r="O140" s="284">
        <v>19</v>
      </c>
      <c r="P140" s="264">
        <f>IF(SUM(Q140:R140)=0,"-",SUM(Q140:R140))</f>
        <v>3</v>
      </c>
      <c r="Q140" s="293">
        <v>0</v>
      </c>
      <c r="R140" s="294">
        <v>3</v>
      </c>
      <c r="S140" s="261">
        <f>IF(SUM(T140:U140)=0,"-",SUM(T140:U140))</f>
        <v>2</v>
      </c>
      <c r="T140" s="283">
        <v>0</v>
      </c>
      <c r="U140" s="263">
        <v>2</v>
      </c>
    </row>
    <row r="141" spans="2:21" s="59" customFormat="1" ht="18" hidden="1" customHeight="1">
      <c r="B141" s="260" t="s">
        <v>231</v>
      </c>
      <c r="C141" s="261">
        <f>IF(SUM(D141:E141)=0,"-",SUM(D141:E141))</f>
        <v>1</v>
      </c>
      <c r="D141" s="283">
        <v>1</v>
      </c>
      <c r="E141" s="264">
        <v>0</v>
      </c>
      <c r="F141" s="261">
        <f>SUM(G141:I141)</f>
        <v>14</v>
      </c>
      <c r="G141" s="262">
        <v>12</v>
      </c>
      <c r="H141" s="283">
        <v>0</v>
      </c>
      <c r="I141" s="286">
        <v>2</v>
      </c>
      <c r="J141" s="261">
        <f>IF(SUM(K141:L141)=0,"-",SUM(K141:L141))</f>
        <v>370</v>
      </c>
      <c r="K141" s="283">
        <v>195</v>
      </c>
      <c r="L141" s="262">
        <v>175</v>
      </c>
      <c r="M141" s="285">
        <f>IF(SUM(N141:O141)=0,"-",SUM(N141:O141))</f>
        <v>20</v>
      </c>
      <c r="N141" s="283">
        <v>5</v>
      </c>
      <c r="O141" s="284">
        <v>15</v>
      </c>
      <c r="P141" s="264">
        <f>IF(SUM(Q141:R141)=0,"-",SUM(Q141:R141))</f>
        <v>2</v>
      </c>
      <c r="Q141" s="283">
        <v>0</v>
      </c>
      <c r="R141" s="286">
        <v>2</v>
      </c>
      <c r="S141" s="261">
        <f>IF(SUM(T141:U141)=0,"-",SUM(T141:U141))</f>
        <v>1</v>
      </c>
      <c r="T141" s="283">
        <v>0</v>
      </c>
      <c r="U141" s="263">
        <v>1</v>
      </c>
    </row>
    <row r="142" spans="2:21" s="59" customFormat="1" ht="18" hidden="1" customHeight="1">
      <c r="B142" s="260" t="s">
        <v>232</v>
      </c>
      <c r="C142" s="261">
        <f>IF(SUM(D142:E142)=0,"-",SUM(D142:E142))</f>
        <v>1</v>
      </c>
      <c r="D142" s="283">
        <v>1</v>
      </c>
      <c r="E142" s="264">
        <v>0</v>
      </c>
      <c r="F142" s="261">
        <f>SUM(G142:I142)</f>
        <v>13</v>
      </c>
      <c r="G142" s="262">
        <v>12</v>
      </c>
      <c r="H142" s="283">
        <v>0</v>
      </c>
      <c r="I142" s="286">
        <v>1</v>
      </c>
      <c r="J142" s="261">
        <f>IF(SUM(K142:L142)=0,"-",SUM(K142:L142))</f>
        <v>321</v>
      </c>
      <c r="K142" s="283">
        <v>171</v>
      </c>
      <c r="L142" s="262">
        <v>150</v>
      </c>
      <c r="M142" s="285">
        <f>IF(SUM(N142:O142)=0,"-",SUM(N142:O142))</f>
        <v>17</v>
      </c>
      <c r="N142" s="283">
        <v>6</v>
      </c>
      <c r="O142" s="284">
        <v>11</v>
      </c>
      <c r="P142" s="264">
        <f>IF(SUM(Q142:R142)=0,"-",SUM(Q142:R142))</f>
        <v>2</v>
      </c>
      <c r="Q142" s="283">
        <v>0</v>
      </c>
      <c r="R142" s="286">
        <v>2</v>
      </c>
      <c r="S142" s="261">
        <f>IF(SUM(T142:U142)=0,"-",SUM(T142:U142))</f>
        <v>2</v>
      </c>
      <c r="T142" s="283">
        <v>0</v>
      </c>
      <c r="U142" s="263">
        <v>2</v>
      </c>
    </row>
    <row r="143" spans="2:21" s="59" customFormat="1" ht="18" hidden="1" customHeight="1">
      <c r="B143" s="260" t="s">
        <v>233</v>
      </c>
      <c r="C143" s="261">
        <f>IF(SUM(D143:E143)=0,"-",SUM(D143:E143))</f>
        <v>1</v>
      </c>
      <c r="D143" s="283">
        <v>1</v>
      </c>
      <c r="E143" s="264">
        <v>0</v>
      </c>
      <c r="F143" s="261">
        <f>SUM(G143:I143)</f>
        <v>14</v>
      </c>
      <c r="G143" s="262">
        <v>12</v>
      </c>
      <c r="H143" s="283">
        <v>0</v>
      </c>
      <c r="I143" s="286">
        <v>2</v>
      </c>
      <c r="J143" s="261">
        <f>IF(SUM(K143:L143)=0,"-",SUM(K143:L143))</f>
        <v>334</v>
      </c>
      <c r="K143" s="283">
        <v>175</v>
      </c>
      <c r="L143" s="262">
        <v>159</v>
      </c>
      <c r="M143" s="285">
        <f>IF(SUM(N143:O143)=0,"-",SUM(N143:O143))</f>
        <v>21</v>
      </c>
      <c r="N143" s="283">
        <v>5</v>
      </c>
      <c r="O143" s="284">
        <v>16</v>
      </c>
      <c r="P143" s="264">
        <f>IF(SUM(Q143:R143)=0,"-",SUM(Q143:R143))</f>
        <v>3</v>
      </c>
      <c r="Q143" s="283">
        <v>0</v>
      </c>
      <c r="R143" s="286">
        <v>3</v>
      </c>
      <c r="S143" s="261">
        <f>IF(SUM(T143:U143)=0,"-",SUM(T143:U143))</f>
        <v>1</v>
      </c>
      <c r="T143" s="283">
        <v>0</v>
      </c>
      <c r="U143" s="263">
        <v>1</v>
      </c>
    </row>
    <row r="144" spans="2:21" s="59" customFormat="1" ht="12.95" hidden="1" customHeight="1">
      <c r="B144" s="265" t="s">
        <v>234</v>
      </c>
      <c r="C144" s="266">
        <f>SUM(C145:C148)</f>
        <v>4</v>
      </c>
      <c r="D144" s="287">
        <f t="shared" ref="D144:T144" si="78">SUM(D145:D148)</f>
        <v>4</v>
      </c>
      <c r="E144" s="288">
        <f t="shared" si="78"/>
        <v>0</v>
      </c>
      <c r="F144" s="266">
        <f t="shared" si="78"/>
        <v>35</v>
      </c>
      <c r="G144" s="267">
        <f t="shared" si="78"/>
        <v>31</v>
      </c>
      <c r="H144" s="287">
        <f t="shared" si="78"/>
        <v>0</v>
      </c>
      <c r="I144" s="288">
        <f t="shared" si="78"/>
        <v>4</v>
      </c>
      <c r="J144" s="266">
        <f t="shared" si="78"/>
        <v>793</v>
      </c>
      <c r="K144" s="287">
        <f t="shared" si="78"/>
        <v>412</v>
      </c>
      <c r="L144" s="267">
        <f t="shared" si="78"/>
        <v>381</v>
      </c>
      <c r="M144" s="289">
        <f t="shared" si="78"/>
        <v>59</v>
      </c>
      <c r="N144" s="287">
        <f t="shared" si="78"/>
        <v>22</v>
      </c>
      <c r="O144" s="288">
        <f t="shared" si="78"/>
        <v>37</v>
      </c>
      <c r="P144" s="269">
        <f t="shared" si="78"/>
        <v>0</v>
      </c>
      <c r="Q144" s="287">
        <f t="shared" si="78"/>
        <v>0</v>
      </c>
      <c r="R144" s="288">
        <f t="shared" si="78"/>
        <v>0</v>
      </c>
      <c r="S144" s="266">
        <f t="shared" si="78"/>
        <v>8</v>
      </c>
      <c r="T144" s="287">
        <f t="shared" si="78"/>
        <v>0</v>
      </c>
      <c r="U144" s="268">
        <f>SUM(U145:U148)</f>
        <v>8</v>
      </c>
    </row>
    <row r="145" spans="2:21" s="59" customFormat="1" ht="15" hidden="1" customHeight="1">
      <c r="B145" s="290" t="s">
        <v>235</v>
      </c>
      <c r="C145" s="261">
        <f>IF(SUM(D145:E145)=0,"-",SUM(D145:E145))</f>
        <v>1</v>
      </c>
      <c r="D145" s="283">
        <v>1</v>
      </c>
      <c r="E145" s="264">
        <v>0</v>
      </c>
      <c r="F145" s="261">
        <f>SUM(G145:I145)</f>
        <v>14</v>
      </c>
      <c r="G145" s="262">
        <v>12</v>
      </c>
      <c r="H145" s="283">
        <v>0</v>
      </c>
      <c r="I145" s="286">
        <v>2</v>
      </c>
      <c r="J145" s="261">
        <f>IF(SUM(K145:L145)=0,"-",SUM(K145:L145))</f>
        <v>389</v>
      </c>
      <c r="K145" s="283">
        <v>216</v>
      </c>
      <c r="L145" s="262">
        <v>173</v>
      </c>
      <c r="M145" s="285">
        <f>IF(SUM(N145:O145)=0,"-",SUM(N145:O145))</f>
        <v>22</v>
      </c>
      <c r="N145" s="283">
        <v>8</v>
      </c>
      <c r="O145" s="284">
        <v>14</v>
      </c>
      <c r="P145" s="264" t="str">
        <f>IF(SUM(Q145:R145)=0,"-",SUM(Q145:R145))</f>
        <v>-</v>
      </c>
      <c r="Q145" s="283">
        <v>0</v>
      </c>
      <c r="R145" s="286">
        <v>0</v>
      </c>
      <c r="S145" s="261">
        <f>IF(SUM(T145:U145)=0,"-",SUM(T145:U145))</f>
        <v>3</v>
      </c>
      <c r="T145" s="283">
        <v>0</v>
      </c>
      <c r="U145" s="263">
        <v>3</v>
      </c>
    </row>
    <row r="146" spans="2:21" s="59" customFormat="1" ht="15" hidden="1" customHeight="1">
      <c r="B146" s="290" t="s">
        <v>236</v>
      </c>
      <c r="C146" s="261">
        <f>IF(SUM(D146:E146)=0,"-",SUM(D146:E146))</f>
        <v>1</v>
      </c>
      <c r="D146" s="283">
        <v>1</v>
      </c>
      <c r="E146" s="264">
        <v>0</v>
      </c>
      <c r="F146" s="261">
        <f>SUM(G146:I146)</f>
        <v>8</v>
      </c>
      <c r="G146" s="262">
        <v>7</v>
      </c>
      <c r="H146" s="283">
        <v>0</v>
      </c>
      <c r="I146" s="286">
        <v>1</v>
      </c>
      <c r="J146" s="261">
        <f>IF(SUM(K146:L146)=0,"-",SUM(K146:L146))</f>
        <v>207</v>
      </c>
      <c r="K146" s="283">
        <v>97</v>
      </c>
      <c r="L146" s="262">
        <v>110</v>
      </c>
      <c r="M146" s="285">
        <f>IF(SUM(N146:O146)=0,"-",SUM(N146:O146))</f>
        <v>13</v>
      </c>
      <c r="N146" s="283">
        <v>5</v>
      </c>
      <c r="O146" s="284">
        <v>8</v>
      </c>
      <c r="P146" s="264" t="str">
        <f>IF(SUM(Q146:R146)=0,"-",SUM(Q146:R146))</f>
        <v>-</v>
      </c>
      <c r="Q146" s="283">
        <v>0</v>
      </c>
      <c r="R146" s="286">
        <v>0</v>
      </c>
      <c r="S146" s="261">
        <f>IF(SUM(T146:U146)=0,"-",SUM(T146:U146))</f>
        <v>2</v>
      </c>
      <c r="T146" s="283">
        <v>0</v>
      </c>
      <c r="U146" s="263">
        <v>2</v>
      </c>
    </row>
    <row r="147" spans="2:21" s="59" customFormat="1" ht="15" hidden="1" customHeight="1">
      <c r="B147" s="290" t="s">
        <v>237</v>
      </c>
      <c r="C147" s="261">
        <f>IF(SUM(D147:E147)=0,"-",SUM(D147:E147))</f>
        <v>1</v>
      </c>
      <c r="D147" s="283">
        <v>1</v>
      </c>
      <c r="E147" s="264">
        <v>0</v>
      </c>
      <c r="F147" s="261">
        <f>SUM(G147:I147)</f>
        <v>6</v>
      </c>
      <c r="G147" s="262">
        <v>6</v>
      </c>
      <c r="H147" s="283">
        <v>0</v>
      </c>
      <c r="I147" s="286">
        <v>0</v>
      </c>
      <c r="J147" s="261">
        <f>IF(SUM(K147:L147)=0,"-",SUM(K147:L147))</f>
        <v>122</v>
      </c>
      <c r="K147" s="283">
        <v>58</v>
      </c>
      <c r="L147" s="262">
        <v>64</v>
      </c>
      <c r="M147" s="285">
        <f>IF(SUM(N147:O147)=0,"-",SUM(N147:O147))</f>
        <v>11</v>
      </c>
      <c r="N147" s="283">
        <v>5</v>
      </c>
      <c r="O147" s="284">
        <v>6</v>
      </c>
      <c r="P147" s="264" t="str">
        <f>IF(SUM(Q147:R147)=0,"-",SUM(Q147:R147))</f>
        <v>-</v>
      </c>
      <c r="Q147" s="283">
        <v>0</v>
      </c>
      <c r="R147" s="286">
        <v>0</v>
      </c>
      <c r="S147" s="261">
        <f>IF(SUM(T147:U147)=0,"-",SUM(T147:U147))</f>
        <v>1</v>
      </c>
      <c r="T147" s="283">
        <v>0</v>
      </c>
      <c r="U147" s="263">
        <v>1</v>
      </c>
    </row>
    <row r="148" spans="2:21" s="59" customFormat="1" ht="15" hidden="1" customHeight="1">
      <c r="B148" s="291" t="s">
        <v>238</v>
      </c>
      <c r="C148" s="266">
        <f>IF(SUM(D148:E148)=0,"-",SUM(D148:E148))</f>
        <v>1</v>
      </c>
      <c r="D148" s="287">
        <v>1</v>
      </c>
      <c r="E148" s="269">
        <v>0</v>
      </c>
      <c r="F148" s="266">
        <f>SUM(G148:I148)</f>
        <v>7</v>
      </c>
      <c r="G148" s="267">
        <v>6</v>
      </c>
      <c r="H148" s="287">
        <v>0</v>
      </c>
      <c r="I148" s="292">
        <v>1</v>
      </c>
      <c r="J148" s="266">
        <f>IF(SUM(K148:L148)=0,"-",SUM(K148:L148))</f>
        <v>75</v>
      </c>
      <c r="K148" s="287">
        <v>41</v>
      </c>
      <c r="L148" s="267">
        <v>34</v>
      </c>
      <c r="M148" s="289">
        <f>IF(SUM(N148:O148)=0,"-",SUM(N148:O148))</f>
        <v>13</v>
      </c>
      <c r="N148" s="287">
        <v>4</v>
      </c>
      <c r="O148" s="288">
        <v>9</v>
      </c>
      <c r="P148" s="269" t="str">
        <f>IF(SUM(Q148:R148)=0,"-",SUM(Q148:R148))</f>
        <v>-</v>
      </c>
      <c r="Q148" s="287">
        <v>0</v>
      </c>
      <c r="R148" s="292">
        <v>0</v>
      </c>
      <c r="S148" s="266">
        <f>IF(SUM(T148:U148)=0,"-",SUM(T148:U148))</f>
        <v>2</v>
      </c>
      <c r="T148" s="287">
        <v>0</v>
      </c>
      <c r="U148" s="268">
        <v>2</v>
      </c>
    </row>
    <row r="149" spans="2:21" ht="12.95" customHeight="1">
      <c r="B149" s="281" t="s">
        <v>134</v>
      </c>
      <c r="C149" s="255">
        <f t="shared" ref="C149:U149" si="79">C150+C156+C163+C168</f>
        <v>19</v>
      </c>
      <c r="D149" s="256">
        <f t="shared" si="79"/>
        <v>19</v>
      </c>
      <c r="E149" s="256">
        <f t="shared" si="79"/>
        <v>0</v>
      </c>
      <c r="F149" s="255">
        <f t="shared" si="79"/>
        <v>228</v>
      </c>
      <c r="G149" s="256">
        <f t="shared" si="79"/>
        <v>203</v>
      </c>
      <c r="H149" s="282">
        <f t="shared" si="79"/>
        <v>0</v>
      </c>
      <c r="I149" s="257">
        <f t="shared" si="79"/>
        <v>25</v>
      </c>
      <c r="J149" s="258">
        <f t="shared" si="79"/>
        <v>5377</v>
      </c>
      <c r="K149" s="256">
        <f t="shared" si="79"/>
        <v>2798</v>
      </c>
      <c r="L149" s="256">
        <f t="shared" si="79"/>
        <v>2579</v>
      </c>
      <c r="M149" s="255">
        <f t="shared" si="79"/>
        <v>348</v>
      </c>
      <c r="N149" s="256">
        <f t="shared" si="79"/>
        <v>121</v>
      </c>
      <c r="O149" s="256">
        <f t="shared" si="79"/>
        <v>227</v>
      </c>
      <c r="P149" s="256">
        <f t="shared" si="79"/>
        <v>22</v>
      </c>
      <c r="Q149" s="256">
        <f t="shared" si="79"/>
        <v>5</v>
      </c>
      <c r="R149" s="257">
        <f t="shared" si="79"/>
        <v>17</v>
      </c>
      <c r="S149" s="255">
        <f t="shared" si="79"/>
        <v>54</v>
      </c>
      <c r="T149" s="256">
        <f t="shared" si="79"/>
        <v>2</v>
      </c>
      <c r="U149" s="257">
        <f t="shared" si="79"/>
        <v>52</v>
      </c>
    </row>
    <row r="150" spans="2:21" s="59" customFormat="1" ht="12.95" customHeight="1">
      <c r="B150" s="260" t="s">
        <v>239</v>
      </c>
      <c r="C150" s="261">
        <f t="shared" ref="C150:C155" si="80">IF(SUM(D150:E150)=0,"-",SUM(D150:E150))</f>
        <v>5</v>
      </c>
      <c r="D150" s="283">
        <f>SUM(D151:D155)</f>
        <v>5</v>
      </c>
      <c r="E150" s="284">
        <f>SUM(E151:E155)</f>
        <v>0</v>
      </c>
      <c r="F150" s="261">
        <f t="shared" ref="F150:F155" si="81">SUM(G150:I150)</f>
        <v>50</v>
      </c>
      <c r="G150" s="283">
        <f>SUM(G151:G155)</f>
        <v>45</v>
      </c>
      <c r="H150" s="284">
        <f>SUM(H151:H155)</f>
        <v>0</v>
      </c>
      <c r="I150" s="283">
        <f>SUM(I151:I155)</f>
        <v>5</v>
      </c>
      <c r="J150" s="261">
        <f t="shared" ref="J150:J155" si="82">IF(SUM(K150:L150)=0,"-",SUM(K150:L150))</f>
        <v>1071</v>
      </c>
      <c r="K150" s="283">
        <f>SUM(K151:K155)</f>
        <v>513</v>
      </c>
      <c r="L150" s="284">
        <f>SUM(L151:L155)</f>
        <v>558</v>
      </c>
      <c r="M150" s="285">
        <f t="shared" ref="M150:M155" si="83">IF(SUM(N150:O150)=0,"-",SUM(N150:O150))</f>
        <v>77</v>
      </c>
      <c r="N150" s="283">
        <f t="shared" ref="N150:U150" si="84">SUM(N151:N155)</f>
        <v>28</v>
      </c>
      <c r="O150" s="284">
        <f t="shared" si="84"/>
        <v>49</v>
      </c>
      <c r="P150" s="264">
        <f t="shared" si="84"/>
        <v>4</v>
      </c>
      <c r="Q150" s="283">
        <f t="shared" si="84"/>
        <v>0</v>
      </c>
      <c r="R150" s="284">
        <f t="shared" si="84"/>
        <v>4</v>
      </c>
      <c r="S150" s="261">
        <f t="shared" si="84"/>
        <v>9</v>
      </c>
      <c r="T150" s="283">
        <f t="shared" si="84"/>
        <v>0</v>
      </c>
      <c r="U150" s="286">
        <f t="shared" si="84"/>
        <v>9</v>
      </c>
    </row>
    <row r="151" spans="2:21" s="59" customFormat="1" ht="18" hidden="1" customHeight="1">
      <c r="B151" s="260" t="s">
        <v>218</v>
      </c>
      <c r="C151" s="261">
        <f t="shared" si="80"/>
        <v>1</v>
      </c>
      <c r="D151" s="283">
        <v>1</v>
      </c>
      <c r="E151" s="264">
        <v>0</v>
      </c>
      <c r="F151" s="261">
        <f t="shared" si="81"/>
        <v>9</v>
      </c>
      <c r="G151" s="262">
        <v>8</v>
      </c>
      <c r="H151" s="283">
        <v>0</v>
      </c>
      <c r="I151" s="286">
        <v>1</v>
      </c>
      <c r="J151" s="261">
        <f t="shared" si="82"/>
        <v>211</v>
      </c>
      <c r="K151" s="283">
        <v>109</v>
      </c>
      <c r="L151" s="262">
        <v>102</v>
      </c>
      <c r="M151" s="285">
        <f t="shared" si="83"/>
        <v>15</v>
      </c>
      <c r="N151" s="283">
        <v>6</v>
      </c>
      <c r="O151" s="284">
        <v>9</v>
      </c>
      <c r="P151" s="264">
        <f>IF(SUM(Q151:R151)=0,"-",SUM(Q151:R151))</f>
        <v>2</v>
      </c>
      <c r="Q151" s="293">
        <v>0</v>
      </c>
      <c r="R151" s="294">
        <v>2</v>
      </c>
      <c r="S151" s="261">
        <f>IF(SUM(T151:U151)=0,"-",SUM(T151:U151))</f>
        <v>2</v>
      </c>
      <c r="T151" s="283">
        <v>0</v>
      </c>
      <c r="U151" s="263">
        <v>2</v>
      </c>
    </row>
    <row r="152" spans="2:21" s="59" customFormat="1" ht="18" hidden="1" customHeight="1">
      <c r="B152" s="260" t="s">
        <v>219</v>
      </c>
      <c r="C152" s="261">
        <f t="shared" si="80"/>
        <v>1</v>
      </c>
      <c r="D152" s="283">
        <v>1</v>
      </c>
      <c r="E152" s="264">
        <v>0</v>
      </c>
      <c r="F152" s="261">
        <f t="shared" si="81"/>
        <v>12</v>
      </c>
      <c r="G152" s="262">
        <v>11</v>
      </c>
      <c r="H152" s="283">
        <v>0</v>
      </c>
      <c r="I152" s="286">
        <v>1</v>
      </c>
      <c r="J152" s="261">
        <f t="shared" si="82"/>
        <v>246</v>
      </c>
      <c r="K152" s="283">
        <v>108</v>
      </c>
      <c r="L152" s="262">
        <v>138</v>
      </c>
      <c r="M152" s="285">
        <f t="shared" si="83"/>
        <v>18</v>
      </c>
      <c r="N152" s="283">
        <v>6</v>
      </c>
      <c r="O152" s="284">
        <v>12</v>
      </c>
      <c r="P152" s="264" t="str">
        <f>IF(SUM(Q152:R152)=0,"-",SUM(Q152:R152))</f>
        <v>-</v>
      </c>
      <c r="Q152" s="293">
        <v>0</v>
      </c>
      <c r="R152" s="294">
        <v>0</v>
      </c>
      <c r="S152" s="261">
        <f>IF(SUM(T152:U152)=0,"-",SUM(T152:U152))</f>
        <v>1</v>
      </c>
      <c r="T152" s="283">
        <v>0</v>
      </c>
      <c r="U152" s="263">
        <v>1</v>
      </c>
    </row>
    <row r="153" spans="2:21" s="59" customFormat="1" ht="18" hidden="1" customHeight="1">
      <c r="B153" s="260" t="s">
        <v>221</v>
      </c>
      <c r="C153" s="261">
        <f>IF(SUM(D153:E153)=0,"-",SUM(D153:E153))</f>
        <v>1</v>
      </c>
      <c r="D153" s="283">
        <v>1</v>
      </c>
      <c r="E153" s="264">
        <v>0</v>
      </c>
      <c r="F153" s="261">
        <f>SUM(G153:I153)</f>
        <v>12</v>
      </c>
      <c r="G153" s="262">
        <v>11</v>
      </c>
      <c r="H153" s="283">
        <v>0</v>
      </c>
      <c r="I153" s="286">
        <v>1</v>
      </c>
      <c r="J153" s="261">
        <f>IF(SUM(K153:L153)=0,"-",SUM(K153:L153))</f>
        <v>250</v>
      </c>
      <c r="K153" s="283">
        <v>123</v>
      </c>
      <c r="L153" s="262">
        <v>127</v>
      </c>
      <c r="M153" s="285">
        <f t="shared" si="83"/>
        <v>18</v>
      </c>
      <c r="N153" s="283">
        <v>7</v>
      </c>
      <c r="O153" s="284">
        <v>11</v>
      </c>
      <c r="P153" s="264" t="str">
        <f>IF(SUM(Q153:R153)=0,"-",SUM(Q153:R153))</f>
        <v>-</v>
      </c>
      <c r="Q153" s="293">
        <v>0</v>
      </c>
      <c r="R153" s="294">
        <v>0</v>
      </c>
      <c r="S153" s="261">
        <f>IF(SUM(T153:U153)=0,"-",SUM(T153:U153))</f>
        <v>2</v>
      </c>
      <c r="T153" s="283">
        <v>0</v>
      </c>
      <c r="U153" s="263">
        <v>2</v>
      </c>
    </row>
    <row r="154" spans="2:21" s="59" customFormat="1" ht="18" hidden="1" customHeight="1">
      <c r="B154" s="260" t="s">
        <v>220</v>
      </c>
      <c r="C154" s="261">
        <f t="shared" si="80"/>
        <v>1</v>
      </c>
      <c r="D154" s="283">
        <v>1</v>
      </c>
      <c r="E154" s="264">
        <v>0</v>
      </c>
      <c r="F154" s="261">
        <f t="shared" si="81"/>
        <v>9</v>
      </c>
      <c r="G154" s="262">
        <v>8</v>
      </c>
      <c r="H154" s="283">
        <v>0</v>
      </c>
      <c r="I154" s="286">
        <v>1</v>
      </c>
      <c r="J154" s="261">
        <f t="shared" si="82"/>
        <v>193</v>
      </c>
      <c r="K154" s="283">
        <v>88</v>
      </c>
      <c r="L154" s="262">
        <v>105</v>
      </c>
      <c r="M154" s="285">
        <f t="shared" si="83"/>
        <v>13</v>
      </c>
      <c r="N154" s="283">
        <v>5</v>
      </c>
      <c r="O154" s="284">
        <v>8</v>
      </c>
      <c r="P154" s="264">
        <f>IF(SUM(Q154:R154)=0,"-",SUM(Q154:R154))</f>
        <v>1</v>
      </c>
      <c r="Q154" s="293">
        <v>0</v>
      </c>
      <c r="R154" s="294">
        <v>1</v>
      </c>
      <c r="S154" s="261">
        <f>IF(SUM(T154:U154)=0,"-",SUM(T154:U154))</f>
        <v>2</v>
      </c>
      <c r="T154" s="283">
        <v>0</v>
      </c>
      <c r="U154" s="263">
        <v>2</v>
      </c>
    </row>
    <row r="155" spans="2:21" s="59" customFormat="1" ht="18" hidden="1" customHeight="1">
      <c r="B155" s="260" t="s">
        <v>222</v>
      </c>
      <c r="C155" s="261">
        <f t="shared" si="80"/>
        <v>1</v>
      </c>
      <c r="D155" s="283">
        <v>1</v>
      </c>
      <c r="E155" s="264">
        <v>0</v>
      </c>
      <c r="F155" s="261">
        <f t="shared" si="81"/>
        <v>8</v>
      </c>
      <c r="G155" s="262">
        <v>7</v>
      </c>
      <c r="H155" s="283">
        <v>0</v>
      </c>
      <c r="I155" s="286">
        <v>1</v>
      </c>
      <c r="J155" s="261">
        <f t="shared" si="82"/>
        <v>171</v>
      </c>
      <c r="K155" s="283">
        <v>85</v>
      </c>
      <c r="L155" s="262">
        <v>86</v>
      </c>
      <c r="M155" s="285">
        <f t="shared" si="83"/>
        <v>13</v>
      </c>
      <c r="N155" s="283">
        <v>4</v>
      </c>
      <c r="O155" s="284">
        <v>9</v>
      </c>
      <c r="P155" s="264">
        <f>IF(SUM(Q155:R155)=0,"-",SUM(Q155:R155))</f>
        <v>1</v>
      </c>
      <c r="Q155" s="293">
        <v>0</v>
      </c>
      <c r="R155" s="294">
        <v>1</v>
      </c>
      <c r="S155" s="261">
        <f>IF(SUM(T155:U155)=0,"-",SUM(T155:U155))</f>
        <v>2</v>
      </c>
      <c r="T155" s="283">
        <v>0</v>
      </c>
      <c r="U155" s="263">
        <v>2</v>
      </c>
    </row>
    <row r="156" spans="2:21" s="59" customFormat="1" ht="12.95" customHeight="1">
      <c r="B156" s="260" t="s">
        <v>223</v>
      </c>
      <c r="C156" s="261">
        <f t="shared" ref="C156:U156" si="85">SUM(C157:C162)</f>
        <v>6</v>
      </c>
      <c r="D156" s="283">
        <f t="shared" si="85"/>
        <v>6</v>
      </c>
      <c r="E156" s="284">
        <f t="shared" si="85"/>
        <v>0</v>
      </c>
      <c r="F156" s="261">
        <f t="shared" si="85"/>
        <v>81</v>
      </c>
      <c r="G156" s="262">
        <f t="shared" si="85"/>
        <v>72</v>
      </c>
      <c r="H156" s="283">
        <f t="shared" si="85"/>
        <v>0</v>
      </c>
      <c r="I156" s="284">
        <f t="shared" si="85"/>
        <v>9</v>
      </c>
      <c r="J156" s="261">
        <f t="shared" si="85"/>
        <v>1957</v>
      </c>
      <c r="K156" s="283">
        <f t="shared" si="85"/>
        <v>1057</v>
      </c>
      <c r="L156" s="262">
        <f t="shared" si="85"/>
        <v>900</v>
      </c>
      <c r="M156" s="285">
        <f t="shared" si="85"/>
        <v>121</v>
      </c>
      <c r="N156" s="283">
        <f t="shared" si="85"/>
        <v>46</v>
      </c>
      <c r="O156" s="284">
        <f t="shared" si="85"/>
        <v>75</v>
      </c>
      <c r="P156" s="264">
        <f t="shared" si="85"/>
        <v>7</v>
      </c>
      <c r="Q156" s="293">
        <f t="shared" si="85"/>
        <v>2</v>
      </c>
      <c r="R156" s="295">
        <f t="shared" si="85"/>
        <v>5</v>
      </c>
      <c r="S156" s="261">
        <f t="shared" si="85"/>
        <v>29</v>
      </c>
      <c r="T156" s="283">
        <f t="shared" si="85"/>
        <v>1</v>
      </c>
      <c r="U156" s="263">
        <f t="shared" si="85"/>
        <v>28</v>
      </c>
    </row>
    <row r="157" spans="2:21" s="59" customFormat="1" ht="18" hidden="1" customHeight="1">
      <c r="B157" s="260" t="s">
        <v>224</v>
      </c>
      <c r="C157" s="261">
        <f t="shared" ref="C157:C162" si="86">IF(SUM(D157:E157)=0,"-",SUM(D157:E157))</f>
        <v>1</v>
      </c>
      <c r="D157" s="283">
        <v>1</v>
      </c>
      <c r="E157" s="264">
        <v>0</v>
      </c>
      <c r="F157" s="261">
        <f t="shared" ref="F157:F162" si="87">SUM(G157:I157)</f>
        <v>14</v>
      </c>
      <c r="G157" s="262">
        <v>12</v>
      </c>
      <c r="H157" s="283">
        <v>0</v>
      </c>
      <c r="I157" s="286">
        <v>2</v>
      </c>
      <c r="J157" s="261">
        <f t="shared" ref="J157:J162" si="88">IF(SUM(K157:L157)=0,"-",SUM(K157:L157))</f>
        <v>332</v>
      </c>
      <c r="K157" s="283">
        <v>175</v>
      </c>
      <c r="L157" s="262">
        <v>157</v>
      </c>
      <c r="M157" s="285">
        <f t="shared" ref="M157:M162" si="89">IF(SUM(N157:O157)=0,"-",SUM(N157:O157))</f>
        <v>20</v>
      </c>
      <c r="N157" s="283">
        <v>8</v>
      </c>
      <c r="O157" s="284">
        <v>12</v>
      </c>
      <c r="P157" s="264">
        <f t="shared" ref="P157:P162" si="90">IF(SUM(Q157:R157)=0,"-",SUM(Q157:R157))</f>
        <v>3</v>
      </c>
      <c r="Q157" s="293">
        <v>1</v>
      </c>
      <c r="R157" s="294">
        <v>2</v>
      </c>
      <c r="S157" s="261">
        <f t="shared" ref="S157:S162" si="91">IF(SUM(T157:U157)=0,"-",SUM(T157:U157))</f>
        <v>6</v>
      </c>
      <c r="T157" s="283">
        <v>0</v>
      </c>
      <c r="U157" s="263">
        <v>6</v>
      </c>
    </row>
    <row r="158" spans="2:21" s="59" customFormat="1" ht="18" hidden="1" customHeight="1">
      <c r="B158" s="260" t="s">
        <v>225</v>
      </c>
      <c r="C158" s="261">
        <f t="shared" si="86"/>
        <v>1</v>
      </c>
      <c r="D158" s="283">
        <v>1</v>
      </c>
      <c r="E158" s="264">
        <v>0</v>
      </c>
      <c r="F158" s="261">
        <f t="shared" si="87"/>
        <v>14</v>
      </c>
      <c r="G158" s="262">
        <v>12</v>
      </c>
      <c r="H158" s="283">
        <v>0</v>
      </c>
      <c r="I158" s="286">
        <v>2</v>
      </c>
      <c r="J158" s="261">
        <f t="shared" si="88"/>
        <v>351</v>
      </c>
      <c r="K158" s="283">
        <v>184</v>
      </c>
      <c r="L158" s="262">
        <v>167</v>
      </c>
      <c r="M158" s="285">
        <f t="shared" si="89"/>
        <v>21</v>
      </c>
      <c r="N158" s="283">
        <v>7</v>
      </c>
      <c r="O158" s="284">
        <v>14</v>
      </c>
      <c r="P158" s="264">
        <f t="shared" si="90"/>
        <v>1</v>
      </c>
      <c r="Q158" s="293">
        <v>0</v>
      </c>
      <c r="R158" s="294">
        <v>1</v>
      </c>
      <c r="S158" s="261">
        <f t="shared" si="91"/>
        <v>4</v>
      </c>
      <c r="T158" s="283">
        <v>0</v>
      </c>
      <c r="U158" s="263">
        <v>4</v>
      </c>
    </row>
    <row r="159" spans="2:21" s="59" customFormat="1" ht="18" hidden="1" customHeight="1">
      <c r="B159" s="260" t="s">
        <v>226</v>
      </c>
      <c r="C159" s="261">
        <f t="shared" si="86"/>
        <v>1</v>
      </c>
      <c r="D159" s="283">
        <v>1</v>
      </c>
      <c r="E159" s="264">
        <v>0</v>
      </c>
      <c r="F159" s="261">
        <f t="shared" si="87"/>
        <v>20</v>
      </c>
      <c r="G159" s="262">
        <v>18</v>
      </c>
      <c r="H159" s="283">
        <v>0</v>
      </c>
      <c r="I159" s="286">
        <v>2</v>
      </c>
      <c r="J159" s="261">
        <f t="shared" si="88"/>
        <v>510</v>
      </c>
      <c r="K159" s="283">
        <v>262</v>
      </c>
      <c r="L159" s="262">
        <v>248</v>
      </c>
      <c r="M159" s="285">
        <f t="shared" si="89"/>
        <v>31</v>
      </c>
      <c r="N159" s="283">
        <v>10</v>
      </c>
      <c r="O159" s="284">
        <v>21</v>
      </c>
      <c r="P159" s="264" t="str">
        <f t="shared" si="90"/>
        <v>-</v>
      </c>
      <c r="Q159" s="293">
        <v>0</v>
      </c>
      <c r="R159" s="294">
        <v>0</v>
      </c>
      <c r="S159" s="261">
        <f t="shared" si="91"/>
        <v>7</v>
      </c>
      <c r="T159" s="283">
        <v>0</v>
      </c>
      <c r="U159" s="263">
        <v>7</v>
      </c>
    </row>
    <row r="160" spans="2:21" s="59" customFormat="1" ht="18" hidden="1" customHeight="1">
      <c r="B160" s="260" t="s">
        <v>227</v>
      </c>
      <c r="C160" s="261">
        <f t="shared" si="86"/>
        <v>1</v>
      </c>
      <c r="D160" s="283">
        <v>1</v>
      </c>
      <c r="E160" s="264">
        <v>0</v>
      </c>
      <c r="F160" s="261">
        <f t="shared" si="87"/>
        <v>7</v>
      </c>
      <c r="G160" s="262">
        <v>6</v>
      </c>
      <c r="H160" s="283">
        <v>0</v>
      </c>
      <c r="I160" s="286">
        <v>1</v>
      </c>
      <c r="J160" s="261">
        <f t="shared" si="88"/>
        <v>137</v>
      </c>
      <c r="K160" s="283">
        <v>82</v>
      </c>
      <c r="L160" s="262">
        <v>55</v>
      </c>
      <c r="M160" s="285">
        <f t="shared" si="89"/>
        <v>12</v>
      </c>
      <c r="N160" s="283">
        <v>6</v>
      </c>
      <c r="O160" s="284">
        <v>6</v>
      </c>
      <c r="P160" s="264">
        <f t="shared" si="90"/>
        <v>1</v>
      </c>
      <c r="Q160" s="293">
        <v>1</v>
      </c>
      <c r="R160" s="294">
        <v>0</v>
      </c>
      <c r="S160" s="261">
        <f t="shared" si="91"/>
        <v>1</v>
      </c>
      <c r="T160" s="283">
        <v>0</v>
      </c>
      <c r="U160" s="263">
        <v>1</v>
      </c>
    </row>
    <row r="161" spans="2:21" s="59" customFormat="1" ht="18" hidden="1" customHeight="1">
      <c r="B161" s="260" t="s">
        <v>228</v>
      </c>
      <c r="C161" s="261">
        <f t="shared" si="86"/>
        <v>1</v>
      </c>
      <c r="D161" s="283">
        <v>1</v>
      </c>
      <c r="E161" s="264">
        <v>0</v>
      </c>
      <c r="F161" s="261">
        <f t="shared" si="87"/>
        <v>20</v>
      </c>
      <c r="G161" s="262">
        <v>18</v>
      </c>
      <c r="H161" s="283">
        <v>0</v>
      </c>
      <c r="I161" s="286">
        <v>2</v>
      </c>
      <c r="J161" s="261">
        <f t="shared" si="88"/>
        <v>489</v>
      </c>
      <c r="K161" s="283">
        <v>278</v>
      </c>
      <c r="L161" s="262">
        <v>211</v>
      </c>
      <c r="M161" s="285">
        <f t="shared" si="89"/>
        <v>26</v>
      </c>
      <c r="N161" s="283">
        <v>11</v>
      </c>
      <c r="O161" s="284">
        <v>15</v>
      </c>
      <c r="P161" s="264">
        <f t="shared" si="90"/>
        <v>1</v>
      </c>
      <c r="Q161" s="293">
        <v>0</v>
      </c>
      <c r="R161" s="294">
        <v>1</v>
      </c>
      <c r="S161" s="261">
        <f t="shared" si="91"/>
        <v>7</v>
      </c>
      <c r="T161" s="283">
        <v>0</v>
      </c>
      <c r="U161" s="263">
        <v>7</v>
      </c>
    </row>
    <row r="162" spans="2:21" s="59" customFormat="1" ht="18" hidden="1" customHeight="1">
      <c r="B162" s="260" t="s">
        <v>229</v>
      </c>
      <c r="C162" s="261">
        <f t="shared" si="86"/>
        <v>1</v>
      </c>
      <c r="D162" s="283">
        <v>1</v>
      </c>
      <c r="E162" s="264">
        <v>0</v>
      </c>
      <c r="F162" s="261">
        <f t="shared" si="87"/>
        <v>6</v>
      </c>
      <c r="G162" s="262">
        <v>6</v>
      </c>
      <c r="H162" s="283">
        <v>0</v>
      </c>
      <c r="I162" s="286">
        <v>0</v>
      </c>
      <c r="J162" s="261">
        <f t="shared" si="88"/>
        <v>138</v>
      </c>
      <c r="K162" s="283">
        <v>76</v>
      </c>
      <c r="L162" s="262">
        <v>62</v>
      </c>
      <c r="M162" s="285">
        <f t="shared" si="89"/>
        <v>11</v>
      </c>
      <c r="N162" s="283">
        <v>4</v>
      </c>
      <c r="O162" s="284">
        <v>7</v>
      </c>
      <c r="P162" s="264">
        <f t="shared" si="90"/>
        <v>1</v>
      </c>
      <c r="Q162" s="293">
        <v>0</v>
      </c>
      <c r="R162" s="294">
        <v>1</v>
      </c>
      <c r="S162" s="261">
        <f t="shared" si="91"/>
        <v>4</v>
      </c>
      <c r="T162" s="283">
        <v>1</v>
      </c>
      <c r="U162" s="263">
        <v>3</v>
      </c>
    </row>
    <row r="163" spans="2:21" s="59" customFormat="1" ht="12.95" customHeight="1">
      <c r="B163" s="260" t="s">
        <v>240</v>
      </c>
      <c r="C163" s="261">
        <f>SUM(C164:C167)</f>
        <v>4</v>
      </c>
      <c r="D163" s="283">
        <f t="shared" ref="D163:T163" si="92">SUM(D164:D167)</f>
        <v>4</v>
      </c>
      <c r="E163" s="284">
        <f t="shared" si="92"/>
        <v>0</v>
      </c>
      <c r="F163" s="261">
        <f t="shared" si="92"/>
        <v>62</v>
      </c>
      <c r="G163" s="262">
        <f t="shared" si="92"/>
        <v>55</v>
      </c>
      <c r="H163" s="283">
        <f t="shared" si="92"/>
        <v>0</v>
      </c>
      <c r="I163" s="284">
        <f t="shared" si="92"/>
        <v>7</v>
      </c>
      <c r="J163" s="261">
        <f t="shared" si="92"/>
        <v>1553</v>
      </c>
      <c r="K163" s="283">
        <f t="shared" si="92"/>
        <v>820</v>
      </c>
      <c r="L163" s="262">
        <f t="shared" si="92"/>
        <v>733</v>
      </c>
      <c r="M163" s="285">
        <f t="shared" si="92"/>
        <v>87</v>
      </c>
      <c r="N163" s="283">
        <f t="shared" si="92"/>
        <v>25</v>
      </c>
      <c r="O163" s="284">
        <f t="shared" si="92"/>
        <v>62</v>
      </c>
      <c r="P163" s="264">
        <f t="shared" si="92"/>
        <v>6</v>
      </c>
      <c r="Q163" s="293">
        <f t="shared" si="92"/>
        <v>1</v>
      </c>
      <c r="R163" s="295">
        <f t="shared" si="92"/>
        <v>5</v>
      </c>
      <c r="S163" s="261">
        <f t="shared" si="92"/>
        <v>7</v>
      </c>
      <c r="T163" s="283">
        <f t="shared" si="92"/>
        <v>1</v>
      </c>
      <c r="U163" s="263">
        <f>SUM(U164:U167)</f>
        <v>6</v>
      </c>
    </row>
    <row r="164" spans="2:21" s="59" customFormat="1" ht="18" hidden="1" customHeight="1">
      <c r="B164" s="260" t="s">
        <v>230</v>
      </c>
      <c r="C164" s="261">
        <f>IF(SUM(D164:E164)=0,"-",SUM(D164:E164))</f>
        <v>1</v>
      </c>
      <c r="D164" s="283">
        <v>1</v>
      </c>
      <c r="E164" s="264">
        <v>0</v>
      </c>
      <c r="F164" s="261">
        <f>SUM(G164:I164)</f>
        <v>21</v>
      </c>
      <c r="G164" s="262">
        <v>19</v>
      </c>
      <c r="H164" s="283">
        <v>0</v>
      </c>
      <c r="I164" s="286">
        <v>2</v>
      </c>
      <c r="J164" s="261">
        <f>IF(SUM(K164:L164)=0,"-",SUM(K164:L164))</f>
        <v>560</v>
      </c>
      <c r="K164" s="283">
        <v>280</v>
      </c>
      <c r="L164" s="262">
        <v>280</v>
      </c>
      <c r="M164" s="285">
        <f>IF(SUM(N164:O164)=0,"-",SUM(N164:O164))</f>
        <v>29</v>
      </c>
      <c r="N164" s="283">
        <v>8</v>
      </c>
      <c r="O164" s="284">
        <v>21</v>
      </c>
      <c r="P164" s="264">
        <f>IF(SUM(Q164:R164)=0,"-",SUM(Q164:R164))</f>
        <v>2</v>
      </c>
      <c r="Q164" s="293">
        <v>0</v>
      </c>
      <c r="R164" s="294">
        <v>2</v>
      </c>
      <c r="S164" s="261">
        <f>IF(SUM(T164:U164)=0,"-",SUM(T164:U164))</f>
        <v>2</v>
      </c>
      <c r="T164" s="283">
        <v>0</v>
      </c>
      <c r="U164" s="263">
        <v>2</v>
      </c>
    </row>
    <row r="165" spans="2:21" s="59" customFormat="1" ht="18" hidden="1" customHeight="1">
      <c r="B165" s="260" t="s">
        <v>231</v>
      </c>
      <c r="C165" s="261">
        <f>IF(SUM(D165:E165)=0,"-",SUM(D165:E165))</f>
        <v>1</v>
      </c>
      <c r="D165" s="283">
        <v>1</v>
      </c>
      <c r="E165" s="264">
        <v>0</v>
      </c>
      <c r="F165" s="261">
        <f>SUM(G165:I165)</f>
        <v>14</v>
      </c>
      <c r="G165" s="262">
        <v>12</v>
      </c>
      <c r="H165" s="283">
        <v>0</v>
      </c>
      <c r="I165" s="286">
        <v>2</v>
      </c>
      <c r="J165" s="261">
        <f>IF(SUM(K165:L165)=0,"-",SUM(K165:L165))</f>
        <v>362</v>
      </c>
      <c r="K165" s="283">
        <v>191</v>
      </c>
      <c r="L165" s="262">
        <v>171</v>
      </c>
      <c r="M165" s="285">
        <f>IF(SUM(N165:O165)=0,"-",SUM(N165:O165))</f>
        <v>20</v>
      </c>
      <c r="N165" s="283">
        <v>4</v>
      </c>
      <c r="O165" s="284">
        <v>16</v>
      </c>
      <c r="P165" s="264">
        <f>IF(SUM(Q165:R165)=0,"-",SUM(Q165:R165))</f>
        <v>2</v>
      </c>
      <c r="Q165" s="283">
        <v>0</v>
      </c>
      <c r="R165" s="286">
        <v>2</v>
      </c>
      <c r="S165" s="261">
        <f>IF(SUM(T165:U165)=0,"-",SUM(T165:U165))</f>
        <v>1</v>
      </c>
      <c r="T165" s="283">
        <v>0</v>
      </c>
      <c r="U165" s="263">
        <v>1</v>
      </c>
    </row>
    <row r="166" spans="2:21" s="59" customFormat="1" ht="18" hidden="1" customHeight="1">
      <c r="B166" s="260" t="s">
        <v>232</v>
      </c>
      <c r="C166" s="261">
        <f>IF(SUM(D166:E166)=0,"-",SUM(D166:E166))</f>
        <v>1</v>
      </c>
      <c r="D166" s="283">
        <v>1</v>
      </c>
      <c r="E166" s="264">
        <v>0</v>
      </c>
      <c r="F166" s="261">
        <f>SUM(G166:I166)</f>
        <v>13</v>
      </c>
      <c r="G166" s="262">
        <v>12</v>
      </c>
      <c r="H166" s="283">
        <v>0</v>
      </c>
      <c r="I166" s="286">
        <v>1</v>
      </c>
      <c r="J166" s="261">
        <f>IF(SUM(K166:L166)=0,"-",SUM(K166:L166))</f>
        <v>311</v>
      </c>
      <c r="K166" s="283">
        <v>175</v>
      </c>
      <c r="L166" s="262">
        <v>136</v>
      </c>
      <c r="M166" s="285">
        <f>IF(SUM(N166:O166)=0,"-",SUM(N166:O166))</f>
        <v>17</v>
      </c>
      <c r="N166" s="283">
        <v>5</v>
      </c>
      <c r="O166" s="284">
        <v>12</v>
      </c>
      <c r="P166" s="264">
        <f>IF(SUM(Q166:R166)=0,"-",SUM(Q166:R166))</f>
        <v>2</v>
      </c>
      <c r="Q166" s="283">
        <v>1</v>
      </c>
      <c r="R166" s="286">
        <v>1</v>
      </c>
      <c r="S166" s="261">
        <f>IF(SUM(T166:U166)=0,"-",SUM(T166:U166))</f>
        <v>2</v>
      </c>
      <c r="T166" s="283">
        <v>1</v>
      </c>
      <c r="U166" s="263">
        <v>1</v>
      </c>
    </row>
    <row r="167" spans="2:21" s="59" customFormat="1" ht="18" hidden="1" customHeight="1">
      <c r="B167" s="260" t="s">
        <v>233</v>
      </c>
      <c r="C167" s="261">
        <f>IF(SUM(D167:E167)=0,"-",SUM(D167:E167))</f>
        <v>1</v>
      </c>
      <c r="D167" s="283">
        <v>1</v>
      </c>
      <c r="E167" s="264">
        <v>0</v>
      </c>
      <c r="F167" s="261">
        <f>SUM(G167:I167)</f>
        <v>14</v>
      </c>
      <c r="G167" s="262">
        <v>12</v>
      </c>
      <c r="H167" s="283">
        <v>0</v>
      </c>
      <c r="I167" s="286">
        <v>2</v>
      </c>
      <c r="J167" s="261">
        <f>IF(SUM(K167:L167)=0,"-",SUM(K167:L167))</f>
        <v>320</v>
      </c>
      <c r="K167" s="283">
        <v>174</v>
      </c>
      <c r="L167" s="262">
        <v>146</v>
      </c>
      <c r="M167" s="285">
        <f>IF(SUM(N167:O167)=0,"-",SUM(N167:O167))</f>
        <v>21</v>
      </c>
      <c r="N167" s="283">
        <v>8</v>
      </c>
      <c r="O167" s="284">
        <v>13</v>
      </c>
      <c r="P167" s="264" t="str">
        <f>IF(SUM(Q167:R167)=0,"-",SUM(Q167:R167))</f>
        <v>-</v>
      </c>
      <c r="Q167" s="283">
        <v>0</v>
      </c>
      <c r="R167" s="286">
        <v>0</v>
      </c>
      <c r="S167" s="261">
        <f>IF(SUM(T167:U167)=0,"-",SUM(T167:U167))</f>
        <v>2</v>
      </c>
      <c r="T167" s="283">
        <v>0</v>
      </c>
      <c r="U167" s="263">
        <v>2</v>
      </c>
    </row>
    <row r="168" spans="2:21" s="59" customFormat="1" ht="12.95" customHeight="1">
      <c r="B168" s="265" t="s">
        <v>234</v>
      </c>
      <c r="C168" s="266">
        <f>SUM(C169:C172)</f>
        <v>4</v>
      </c>
      <c r="D168" s="287">
        <f t="shared" ref="D168:T168" si="93">SUM(D169:D172)</f>
        <v>4</v>
      </c>
      <c r="E168" s="288">
        <f t="shared" si="93"/>
        <v>0</v>
      </c>
      <c r="F168" s="266">
        <f t="shared" si="93"/>
        <v>35</v>
      </c>
      <c r="G168" s="267">
        <f t="shared" si="93"/>
        <v>31</v>
      </c>
      <c r="H168" s="287">
        <f t="shared" si="93"/>
        <v>0</v>
      </c>
      <c r="I168" s="288">
        <f t="shared" si="93"/>
        <v>4</v>
      </c>
      <c r="J168" s="266">
        <f t="shared" si="93"/>
        <v>796</v>
      </c>
      <c r="K168" s="287">
        <f t="shared" si="93"/>
        <v>408</v>
      </c>
      <c r="L168" s="267">
        <f t="shared" si="93"/>
        <v>388</v>
      </c>
      <c r="M168" s="289">
        <f t="shared" si="93"/>
        <v>63</v>
      </c>
      <c r="N168" s="287">
        <f t="shared" si="93"/>
        <v>22</v>
      </c>
      <c r="O168" s="288">
        <f t="shared" si="93"/>
        <v>41</v>
      </c>
      <c r="P168" s="269">
        <f t="shared" si="93"/>
        <v>5</v>
      </c>
      <c r="Q168" s="287">
        <f t="shared" si="93"/>
        <v>2</v>
      </c>
      <c r="R168" s="288">
        <f t="shared" si="93"/>
        <v>3</v>
      </c>
      <c r="S168" s="266">
        <f t="shared" si="93"/>
        <v>9</v>
      </c>
      <c r="T168" s="287">
        <f t="shared" si="93"/>
        <v>0</v>
      </c>
      <c r="U168" s="268">
        <f>SUM(U169:U172)</f>
        <v>9</v>
      </c>
    </row>
    <row r="169" spans="2:21" s="59" customFormat="1" ht="15" hidden="1" customHeight="1">
      <c r="B169" s="290" t="s">
        <v>235</v>
      </c>
      <c r="C169" s="261">
        <f>IF(SUM(D169:E169)=0,"-",SUM(D169:E169))</f>
        <v>1</v>
      </c>
      <c r="D169" s="283">
        <v>1</v>
      </c>
      <c r="E169" s="264">
        <v>0</v>
      </c>
      <c r="F169" s="261">
        <f>SUM(G169:I169)</f>
        <v>15</v>
      </c>
      <c r="G169" s="262">
        <v>13</v>
      </c>
      <c r="H169" s="283">
        <v>0</v>
      </c>
      <c r="I169" s="286">
        <v>2</v>
      </c>
      <c r="J169" s="261">
        <f>IF(SUM(K169:L169)=0,"-",SUM(K169:L169))</f>
        <v>412</v>
      </c>
      <c r="K169" s="283">
        <v>227</v>
      </c>
      <c r="L169" s="262">
        <v>185</v>
      </c>
      <c r="M169" s="285">
        <f>IF(SUM(N169:O169)=0,"-",SUM(N169:O169))</f>
        <v>27</v>
      </c>
      <c r="N169" s="283">
        <v>8</v>
      </c>
      <c r="O169" s="284">
        <v>19</v>
      </c>
      <c r="P169" s="264">
        <f>IF(SUM(Q169:R169)=0,"-",SUM(Q169:R169))</f>
        <v>1</v>
      </c>
      <c r="Q169" s="283">
        <v>0</v>
      </c>
      <c r="R169" s="286">
        <v>1</v>
      </c>
      <c r="S169" s="261">
        <f>IF(SUM(T169:U169)=0,"-",SUM(T169:U169))</f>
        <v>3</v>
      </c>
      <c r="T169" s="283">
        <v>0</v>
      </c>
      <c r="U169" s="263">
        <v>3</v>
      </c>
    </row>
    <row r="170" spans="2:21" s="59" customFormat="1" ht="15" hidden="1" customHeight="1">
      <c r="B170" s="290" t="s">
        <v>236</v>
      </c>
      <c r="C170" s="261">
        <f>IF(SUM(D170:E170)=0,"-",SUM(D170:E170))</f>
        <v>1</v>
      </c>
      <c r="D170" s="283">
        <v>1</v>
      </c>
      <c r="E170" s="264">
        <v>0</v>
      </c>
      <c r="F170" s="261">
        <f>SUM(G170:I170)</f>
        <v>7</v>
      </c>
      <c r="G170" s="262">
        <v>6</v>
      </c>
      <c r="H170" s="283">
        <v>0</v>
      </c>
      <c r="I170" s="286">
        <v>1</v>
      </c>
      <c r="J170" s="261">
        <f>IF(SUM(K170:L170)=0,"-",SUM(K170:L170))</f>
        <v>187</v>
      </c>
      <c r="K170" s="283">
        <v>86</v>
      </c>
      <c r="L170" s="262">
        <v>101</v>
      </c>
      <c r="M170" s="285">
        <f>IF(SUM(N170:O170)=0,"-",SUM(N170:O170))</f>
        <v>14</v>
      </c>
      <c r="N170" s="283">
        <v>4</v>
      </c>
      <c r="O170" s="284">
        <v>10</v>
      </c>
      <c r="P170" s="264">
        <f>IF(SUM(Q170:R170)=0,"-",SUM(Q170:R170))</f>
        <v>2</v>
      </c>
      <c r="Q170" s="283">
        <v>1</v>
      </c>
      <c r="R170" s="286">
        <v>1</v>
      </c>
      <c r="S170" s="261">
        <f>IF(SUM(T170:U170)=0,"-",SUM(T170:U170))</f>
        <v>2</v>
      </c>
      <c r="T170" s="283">
        <v>0</v>
      </c>
      <c r="U170" s="263">
        <v>2</v>
      </c>
    </row>
    <row r="171" spans="2:21" s="59" customFormat="1" ht="15" hidden="1" customHeight="1">
      <c r="B171" s="290" t="s">
        <v>237</v>
      </c>
      <c r="C171" s="261">
        <f>IF(SUM(D171:E171)=0,"-",SUM(D171:E171))</f>
        <v>1</v>
      </c>
      <c r="D171" s="283">
        <v>1</v>
      </c>
      <c r="E171" s="264">
        <v>0</v>
      </c>
      <c r="F171" s="261">
        <f>SUM(G171:I171)</f>
        <v>6</v>
      </c>
      <c r="G171" s="262">
        <v>6</v>
      </c>
      <c r="H171" s="283">
        <v>0</v>
      </c>
      <c r="I171" s="286">
        <v>0</v>
      </c>
      <c r="J171" s="261">
        <f>IF(SUM(K171:L171)=0,"-",SUM(K171:L171))</f>
        <v>127</v>
      </c>
      <c r="K171" s="283">
        <v>56</v>
      </c>
      <c r="L171" s="262">
        <v>71</v>
      </c>
      <c r="M171" s="285">
        <f>IF(SUM(N171:O171)=0,"-",SUM(N171:O171))</f>
        <v>10</v>
      </c>
      <c r="N171" s="283">
        <v>5</v>
      </c>
      <c r="O171" s="284">
        <v>5</v>
      </c>
      <c r="P171" s="264">
        <f>IF(SUM(Q171:R171)=0,"-",SUM(Q171:R171))</f>
        <v>1</v>
      </c>
      <c r="Q171" s="283">
        <v>0</v>
      </c>
      <c r="R171" s="286">
        <v>1</v>
      </c>
      <c r="S171" s="261">
        <f>IF(SUM(T171:U171)=0,"-",SUM(T171:U171))</f>
        <v>2</v>
      </c>
      <c r="T171" s="283">
        <v>0</v>
      </c>
      <c r="U171" s="263">
        <v>2</v>
      </c>
    </row>
    <row r="172" spans="2:21" s="59" customFormat="1" ht="15" hidden="1" customHeight="1">
      <c r="B172" s="291" t="s">
        <v>238</v>
      </c>
      <c r="C172" s="266">
        <f>IF(SUM(D172:E172)=0,"-",SUM(D172:E172))</f>
        <v>1</v>
      </c>
      <c r="D172" s="287">
        <v>1</v>
      </c>
      <c r="E172" s="269">
        <v>0</v>
      </c>
      <c r="F172" s="266">
        <f>SUM(G172:I172)</f>
        <v>7</v>
      </c>
      <c r="G172" s="267">
        <v>6</v>
      </c>
      <c r="H172" s="287">
        <v>0</v>
      </c>
      <c r="I172" s="292">
        <v>1</v>
      </c>
      <c r="J172" s="266">
        <f>IF(SUM(K172:L172)=0,"-",SUM(K172:L172))</f>
        <v>70</v>
      </c>
      <c r="K172" s="287">
        <v>39</v>
      </c>
      <c r="L172" s="267">
        <v>31</v>
      </c>
      <c r="M172" s="289">
        <f>IF(SUM(N172:O172)=0,"-",SUM(N172:O172))</f>
        <v>12</v>
      </c>
      <c r="N172" s="287">
        <v>5</v>
      </c>
      <c r="O172" s="288">
        <v>7</v>
      </c>
      <c r="P172" s="269">
        <f>IF(SUM(Q172:R172)=0,"-",SUM(Q172:R172))</f>
        <v>1</v>
      </c>
      <c r="Q172" s="287">
        <v>1</v>
      </c>
      <c r="R172" s="292">
        <v>0</v>
      </c>
      <c r="S172" s="266">
        <f>IF(SUM(T172:U172)=0,"-",SUM(T172:U172))</f>
        <v>2</v>
      </c>
      <c r="T172" s="287">
        <v>0</v>
      </c>
      <c r="U172" s="268">
        <v>2</v>
      </c>
    </row>
    <row r="173" spans="2:21" s="59" customFormat="1" ht="15" customHeight="1">
      <c r="B173" s="81" t="s">
        <v>28</v>
      </c>
      <c r="C173" s="296">
        <f t="shared" ref="C173:U173" si="94">C174+C180+C187+C192</f>
        <v>19</v>
      </c>
      <c r="D173" s="282">
        <f t="shared" si="94"/>
        <v>19</v>
      </c>
      <c r="E173" s="257">
        <f t="shared" si="94"/>
        <v>0</v>
      </c>
      <c r="F173" s="296">
        <f t="shared" si="94"/>
        <v>230</v>
      </c>
      <c r="G173" s="282">
        <f t="shared" si="94"/>
        <v>202</v>
      </c>
      <c r="H173" s="282">
        <f t="shared" si="94"/>
        <v>0</v>
      </c>
      <c r="I173" s="257">
        <f t="shared" si="94"/>
        <v>28</v>
      </c>
      <c r="J173" s="296">
        <f t="shared" si="94"/>
        <v>5387</v>
      </c>
      <c r="K173" s="282">
        <f t="shared" si="94"/>
        <v>2798</v>
      </c>
      <c r="L173" s="257">
        <f t="shared" si="94"/>
        <v>2589</v>
      </c>
      <c r="M173" s="296">
        <f t="shared" si="94"/>
        <v>347</v>
      </c>
      <c r="N173" s="282">
        <f t="shared" si="94"/>
        <v>121</v>
      </c>
      <c r="O173" s="282">
        <f t="shared" si="94"/>
        <v>226</v>
      </c>
      <c r="P173" s="282">
        <f t="shared" si="94"/>
        <v>15</v>
      </c>
      <c r="Q173" s="282">
        <f t="shared" si="94"/>
        <v>5</v>
      </c>
      <c r="R173" s="257">
        <f t="shared" si="94"/>
        <v>10</v>
      </c>
      <c r="S173" s="296">
        <f t="shared" si="94"/>
        <v>55</v>
      </c>
      <c r="T173" s="282">
        <f t="shared" si="94"/>
        <v>2</v>
      </c>
      <c r="U173" s="257">
        <f t="shared" si="94"/>
        <v>53</v>
      </c>
    </row>
    <row r="174" spans="2:21" s="59" customFormat="1" ht="15" customHeight="1">
      <c r="B174" s="260" t="s">
        <v>239</v>
      </c>
      <c r="C174" s="285">
        <f t="shared" ref="C174:C179" si="95">IF(SUM(D174:E174)=0,"-",SUM(D174:E174))</f>
        <v>5</v>
      </c>
      <c r="D174" s="283">
        <f>SUM(D175:D179)</f>
        <v>5</v>
      </c>
      <c r="E174" s="263">
        <f>SUM(E175:E179)</f>
        <v>0</v>
      </c>
      <c r="F174" s="285">
        <f t="shared" ref="F174:F179" si="96">SUM(G174:I174)</f>
        <v>51</v>
      </c>
      <c r="G174" s="283">
        <f>SUM(G175:G179)</f>
        <v>45</v>
      </c>
      <c r="H174" s="283">
        <f>SUM(H175:H179)</f>
        <v>0</v>
      </c>
      <c r="I174" s="263">
        <f>SUM(I175:I179)</f>
        <v>6</v>
      </c>
      <c r="J174" s="285">
        <f t="shared" ref="J174:J179" si="97">IF(SUM(K174:L174)=0,"-",SUM(K174:L174))</f>
        <v>1063</v>
      </c>
      <c r="K174" s="283">
        <f>SUM(K175:K179)</f>
        <v>520</v>
      </c>
      <c r="L174" s="263">
        <f>SUM(L175:L179)</f>
        <v>543</v>
      </c>
      <c r="M174" s="285">
        <f t="shared" ref="M174:M179" si="98">IF(SUM(N174:O174)=0,"-",SUM(N174:O174))</f>
        <v>76</v>
      </c>
      <c r="N174" s="283">
        <f t="shared" ref="N174:U174" si="99">SUM(N175:N179)</f>
        <v>28</v>
      </c>
      <c r="O174" s="283">
        <f t="shared" si="99"/>
        <v>48</v>
      </c>
      <c r="P174" s="283">
        <f t="shared" si="99"/>
        <v>4</v>
      </c>
      <c r="Q174" s="283">
        <f t="shared" si="99"/>
        <v>0</v>
      </c>
      <c r="R174" s="263">
        <f t="shared" si="99"/>
        <v>4</v>
      </c>
      <c r="S174" s="285">
        <f t="shared" si="99"/>
        <v>10</v>
      </c>
      <c r="T174" s="283">
        <f t="shared" si="99"/>
        <v>0</v>
      </c>
      <c r="U174" s="263">
        <f t="shared" si="99"/>
        <v>10</v>
      </c>
    </row>
    <row r="175" spans="2:21" s="59" customFormat="1" ht="15" hidden="1" customHeight="1">
      <c r="B175" s="260" t="s">
        <v>218</v>
      </c>
      <c r="C175" s="285">
        <f t="shared" si="95"/>
        <v>1</v>
      </c>
      <c r="D175" s="283">
        <v>1</v>
      </c>
      <c r="E175" s="263"/>
      <c r="F175" s="285">
        <f t="shared" si="96"/>
        <v>8</v>
      </c>
      <c r="G175" s="283">
        <v>7</v>
      </c>
      <c r="H175" s="283"/>
      <c r="I175" s="263">
        <v>1</v>
      </c>
      <c r="J175" s="285">
        <f t="shared" si="97"/>
        <v>197</v>
      </c>
      <c r="K175" s="283">
        <v>98</v>
      </c>
      <c r="L175" s="263">
        <v>99</v>
      </c>
      <c r="M175" s="285">
        <f t="shared" si="98"/>
        <v>13</v>
      </c>
      <c r="N175" s="283">
        <v>6</v>
      </c>
      <c r="O175" s="283">
        <v>7</v>
      </c>
      <c r="P175" s="283">
        <f>IF(SUM(Q175:R175)=0,"-",SUM(Q175:R175))</f>
        <v>1</v>
      </c>
      <c r="Q175" s="293">
        <v>0</v>
      </c>
      <c r="R175" s="297">
        <v>1</v>
      </c>
      <c r="S175" s="285">
        <f>IF(SUM(T175:U175)=0,"-",SUM(T175:U175))</f>
        <v>2</v>
      </c>
      <c r="T175" s="283">
        <v>0</v>
      </c>
      <c r="U175" s="263">
        <v>2</v>
      </c>
    </row>
    <row r="176" spans="2:21" s="59" customFormat="1" ht="15" hidden="1" customHeight="1">
      <c r="B176" s="260" t="s">
        <v>219</v>
      </c>
      <c r="C176" s="285">
        <f t="shared" si="95"/>
        <v>1</v>
      </c>
      <c r="D176" s="283">
        <v>1</v>
      </c>
      <c r="E176" s="263"/>
      <c r="F176" s="285">
        <f t="shared" si="96"/>
        <v>13</v>
      </c>
      <c r="G176" s="283">
        <v>12</v>
      </c>
      <c r="H176" s="283"/>
      <c r="I176" s="263">
        <v>1</v>
      </c>
      <c r="J176" s="285">
        <f t="shared" si="97"/>
        <v>250</v>
      </c>
      <c r="K176" s="283">
        <v>117</v>
      </c>
      <c r="L176" s="263">
        <v>133</v>
      </c>
      <c r="M176" s="285">
        <f t="shared" si="98"/>
        <v>20</v>
      </c>
      <c r="N176" s="283">
        <v>7</v>
      </c>
      <c r="O176" s="283">
        <v>13</v>
      </c>
      <c r="P176" s="283" t="str">
        <f>IF(SUM(Q176:R176)=0,"-",SUM(Q176:R176))</f>
        <v>-</v>
      </c>
      <c r="Q176" s="293"/>
      <c r="R176" s="297"/>
      <c r="S176" s="285">
        <f>IF(SUM(T176:U176)=0,"-",SUM(T176:U176))</f>
        <v>1</v>
      </c>
      <c r="T176" s="283">
        <v>0</v>
      </c>
      <c r="U176" s="263">
        <v>1</v>
      </c>
    </row>
    <row r="177" spans="2:21" s="59" customFormat="1" ht="15" hidden="1" customHeight="1">
      <c r="B177" s="260" t="s">
        <v>221</v>
      </c>
      <c r="C177" s="285">
        <f t="shared" si="95"/>
        <v>1</v>
      </c>
      <c r="D177" s="283">
        <v>1</v>
      </c>
      <c r="E177" s="263"/>
      <c r="F177" s="285">
        <f t="shared" si="96"/>
        <v>13</v>
      </c>
      <c r="G177" s="283">
        <v>11</v>
      </c>
      <c r="H177" s="283"/>
      <c r="I177" s="263">
        <v>2</v>
      </c>
      <c r="J177" s="285">
        <f t="shared" si="97"/>
        <v>251</v>
      </c>
      <c r="K177" s="283">
        <v>129</v>
      </c>
      <c r="L177" s="263">
        <v>122</v>
      </c>
      <c r="M177" s="285">
        <f t="shared" si="98"/>
        <v>18</v>
      </c>
      <c r="N177" s="283">
        <v>6</v>
      </c>
      <c r="O177" s="283">
        <v>12</v>
      </c>
      <c r="P177" s="283">
        <f>IF(SUM(Q177:R177)=0,"-",SUM(Q177:R177))</f>
        <v>1</v>
      </c>
      <c r="Q177" s="293">
        <v>0</v>
      </c>
      <c r="R177" s="297">
        <v>1</v>
      </c>
      <c r="S177" s="285">
        <f>IF(SUM(T177:U177)=0,"-",SUM(T177:U177))</f>
        <v>2</v>
      </c>
      <c r="T177" s="283">
        <v>0</v>
      </c>
      <c r="U177" s="263">
        <v>2</v>
      </c>
    </row>
    <row r="178" spans="2:21" s="59" customFormat="1" ht="15" hidden="1" customHeight="1">
      <c r="B178" s="260" t="s">
        <v>220</v>
      </c>
      <c r="C178" s="285">
        <f t="shared" si="95"/>
        <v>1</v>
      </c>
      <c r="D178" s="283">
        <v>1</v>
      </c>
      <c r="E178" s="263"/>
      <c r="F178" s="285">
        <f t="shared" si="96"/>
        <v>10</v>
      </c>
      <c r="G178" s="283">
        <v>9</v>
      </c>
      <c r="H178" s="283"/>
      <c r="I178" s="263">
        <v>1</v>
      </c>
      <c r="J178" s="285">
        <f t="shared" si="97"/>
        <v>200</v>
      </c>
      <c r="K178" s="283">
        <v>91</v>
      </c>
      <c r="L178" s="263">
        <v>109</v>
      </c>
      <c r="M178" s="285">
        <f t="shared" si="98"/>
        <v>14</v>
      </c>
      <c r="N178" s="283">
        <v>4</v>
      </c>
      <c r="O178" s="283">
        <v>10</v>
      </c>
      <c r="P178" s="283">
        <f>IF(SUM(Q178:R178)=0,"-",SUM(Q178:R178))</f>
        <v>1</v>
      </c>
      <c r="Q178" s="293">
        <v>0</v>
      </c>
      <c r="R178" s="297">
        <v>1</v>
      </c>
      <c r="S178" s="285">
        <f>IF(SUM(T178:U178)=0,"-",SUM(T178:U178))</f>
        <v>2</v>
      </c>
      <c r="T178" s="283">
        <v>0</v>
      </c>
      <c r="U178" s="263">
        <v>2</v>
      </c>
    </row>
    <row r="179" spans="2:21" s="59" customFormat="1" ht="15" hidden="1" customHeight="1">
      <c r="B179" s="260" t="s">
        <v>222</v>
      </c>
      <c r="C179" s="285">
        <f t="shared" si="95"/>
        <v>1</v>
      </c>
      <c r="D179" s="283">
        <v>1</v>
      </c>
      <c r="E179" s="263"/>
      <c r="F179" s="285">
        <f t="shared" si="96"/>
        <v>7</v>
      </c>
      <c r="G179" s="283">
        <v>6</v>
      </c>
      <c r="H179" s="283"/>
      <c r="I179" s="263">
        <v>1</v>
      </c>
      <c r="J179" s="285">
        <f t="shared" si="97"/>
        <v>165</v>
      </c>
      <c r="K179" s="283">
        <v>85</v>
      </c>
      <c r="L179" s="263">
        <v>80</v>
      </c>
      <c r="M179" s="285">
        <f t="shared" si="98"/>
        <v>11</v>
      </c>
      <c r="N179" s="283">
        <v>5</v>
      </c>
      <c r="O179" s="283">
        <v>6</v>
      </c>
      <c r="P179" s="283">
        <f>IF(SUM(Q179:R179)=0,"-",SUM(Q179:R179))</f>
        <v>1</v>
      </c>
      <c r="Q179" s="293">
        <v>0</v>
      </c>
      <c r="R179" s="297">
        <v>1</v>
      </c>
      <c r="S179" s="285">
        <f>IF(SUM(T179:U179)=0,"-",SUM(T179:U179))</f>
        <v>3</v>
      </c>
      <c r="T179" s="283">
        <v>0</v>
      </c>
      <c r="U179" s="263">
        <v>3</v>
      </c>
    </row>
    <row r="180" spans="2:21" s="59" customFormat="1" ht="15" customHeight="1">
      <c r="B180" s="260" t="s">
        <v>223</v>
      </c>
      <c r="C180" s="285">
        <f t="shared" ref="C180:U180" si="100">SUM(C181:C186)</f>
        <v>6</v>
      </c>
      <c r="D180" s="283">
        <f t="shared" si="100"/>
        <v>6</v>
      </c>
      <c r="E180" s="263">
        <f t="shared" si="100"/>
        <v>0</v>
      </c>
      <c r="F180" s="285">
        <f t="shared" si="100"/>
        <v>81</v>
      </c>
      <c r="G180" s="283">
        <f t="shared" si="100"/>
        <v>72</v>
      </c>
      <c r="H180" s="283">
        <f t="shared" si="100"/>
        <v>0</v>
      </c>
      <c r="I180" s="263">
        <f t="shared" si="100"/>
        <v>9</v>
      </c>
      <c r="J180" s="285">
        <f t="shared" si="100"/>
        <v>1946</v>
      </c>
      <c r="K180" s="283">
        <f t="shared" si="100"/>
        <v>1046</v>
      </c>
      <c r="L180" s="263">
        <f t="shared" si="100"/>
        <v>900</v>
      </c>
      <c r="M180" s="285">
        <f t="shared" si="100"/>
        <v>121</v>
      </c>
      <c r="N180" s="283">
        <f t="shared" si="100"/>
        <v>46</v>
      </c>
      <c r="O180" s="283">
        <f t="shared" si="100"/>
        <v>75</v>
      </c>
      <c r="P180" s="283">
        <f t="shared" si="100"/>
        <v>7</v>
      </c>
      <c r="Q180" s="293">
        <f t="shared" si="100"/>
        <v>4</v>
      </c>
      <c r="R180" s="297">
        <f t="shared" si="100"/>
        <v>3</v>
      </c>
      <c r="S180" s="285">
        <f t="shared" si="100"/>
        <v>29</v>
      </c>
      <c r="T180" s="283">
        <f t="shared" si="100"/>
        <v>1</v>
      </c>
      <c r="U180" s="263">
        <f t="shared" si="100"/>
        <v>28</v>
      </c>
    </row>
    <row r="181" spans="2:21" s="59" customFormat="1" ht="15" hidden="1" customHeight="1">
      <c r="B181" s="260" t="s">
        <v>224</v>
      </c>
      <c r="C181" s="285">
        <f t="shared" ref="C181:C186" si="101">IF(SUM(D181:E181)=0,"-",SUM(D181:E181))</f>
        <v>1</v>
      </c>
      <c r="D181" s="283">
        <v>1</v>
      </c>
      <c r="E181" s="263"/>
      <c r="F181" s="285">
        <f t="shared" ref="F181:F186" si="102">SUM(G181:I181)</f>
        <v>14</v>
      </c>
      <c r="G181" s="283">
        <v>12</v>
      </c>
      <c r="H181" s="283"/>
      <c r="I181" s="263">
        <v>2</v>
      </c>
      <c r="J181" s="285">
        <f t="shared" ref="J181:J186" si="103">IF(SUM(K181:L181)=0,"-",SUM(K181:L181))</f>
        <v>326</v>
      </c>
      <c r="K181" s="283">
        <v>174</v>
      </c>
      <c r="L181" s="263">
        <v>152</v>
      </c>
      <c r="M181" s="285">
        <f t="shared" ref="M181:M186" si="104">IF(SUM(N181:O181)=0,"-",SUM(N181:O181))</f>
        <v>20</v>
      </c>
      <c r="N181" s="283">
        <v>8</v>
      </c>
      <c r="O181" s="283">
        <v>12</v>
      </c>
      <c r="P181" s="283">
        <f t="shared" ref="P181:P186" si="105">IF(SUM(Q181:R181)=0,"-",SUM(Q181:R181))</f>
        <v>1</v>
      </c>
      <c r="Q181" s="293">
        <v>1</v>
      </c>
      <c r="R181" s="297">
        <v>0</v>
      </c>
      <c r="S181" s="285">
        <f t="shared" ref="S181:S186" si="106">IF(SUM(T181:U181)=0,"-",SUM(T181:U181))</f>
        <v>6</v>
      </c>
      <c r="T181" s="283">
        <v>0</v>
      </c>
      <c r="U181" s="263">
        <v>6</v>
      </c>
    </row>
    <row r="182" spans="2:21" s="59" customFormat="1" ht="15" hidden="1" customHeight="1">
      <c r="B182" s="260" t="s">
        <v>225</v>
      </c>
      <c r="C182" s="285">
        <f t="shared" si="101"/>
        <v>1</v>
      </c>
      <c r="D182" s="283">
        <v>1</v>
      </c>
      <c r="E182" s="263"/>
      <c r="F182" s="285">
        <f t="shared" si="102"/>
        <v>14</v>
      </c>
      <c r="G182" s="283">
        <v>12</v>
      </c>
      <c r="H182" s="283"/>
      <c r="I182" s="263">
        <v>2</v>
      </c>
      <c r="J182" s="285">
        <f t="shared" si="103"/>
        <v>345</v>
      </c>
      <c r="K182" s="283">
        <v>178</v>
      </c>
      <c r="L182" s="263">
        <v>167</v>
      </c>
      <c r="M182" s="285">
        <f t="shared" si="104"/>
        <v>21</v>
      </c>
      <c r="N182" s="283">
        <v>8</v>
      </c>
      <c r="O182" s="283">
        <v>13</v>
      </c>
      <c r="P182" s="283">
        <f t="shared" si="105"/>
        <v>2</v>
      </c>
      <c r="Q182" s="293">
        <v>0</v>
      </c>
      <c r="R182" s="297">
        <v>2</v>
      </c>
      <c r="S182" s="285">
        <f t="shared" si="106"/>
        <v>4</v>
      </c>
      <c r="T182" s="283">
        <v>0</v>
      </c>
      <c r="U182" s="263">
        <v>4</v>
      </c>
    </row>
    <row r="183" spans="2:21" s="59" customFormat="1" ht="15" hidden="1" customHeight="1">
      <c r="B183" s="260" t="s">
        <v>226</v>
      </c>
      <c r="C183" s="285">
        <f t="shared" si="101"/>
        <v>1</v>
      </c>
      <c r="D183" s="283">
        <v>1</v>
      </c>
      <c r="E183" s="263"/>
      <c r="F183" s="285">
        <f t="shared" si="102"/>
        <v>20</v>
      </c>
      <c r="G183" s="283">
        <v>18</v>
      </c>
      <c r="H183" s="283"/>
      <c r="I183" s="263">
        <v>2</v>
      </c>
      <c r="J183" s="285">
        <f t="shared" si="103"/>
        <v>502</v>
      </c>
      <c r="K183" s="283">
        <v>250</v>
      </c>
      <c r="L183" s="263">
        <v>252</v>
      </c>
      <c r="M183" s="285">
        <f t="shared" si="104"/>
        <v>31</v>
      </c>
      <c r="N183" s="283">
        <v>10</v>
      </c>
      <c r="O183" s="283">
        <v>21</v>
      </c>
      <c r="P183" s="283" t="str">
        <f t="shared" si="105"/>
        <v>-</v>
      </c>
      <c r="Q183" s="293"/>
      <c r="R183" s="297"/>
      <c r="S183" s="285">
        <f t="shared" si="106"/>
        <v>7</v>
      </c>
      <c r="T183" s="283">
        <v>0</v>
      </c>
      <c r="U183" s="263">
        <v>7</v>
      </c>
    </row>
    <row r="184" spans="2:21" s="59" customFormat="1" ht="15" hidden="1" customHeight="1">
      <c r="B184" s="260" t="s">
        <v>227</v>
      </c>
      <c r="C184" s="285">
        <f t="shared" si="101"/>
        <v>1</v>
      </c>
      <c r="D184" s="283">
        <v>1</v>
      </c>
      <c r="E184" s="263"/>
      <c r="F184" s="285">
        <f t="shared" si="102"/>
        <v>7</v>
      </c>
      <c r="G184" s="283">
        <v>6</v>
      </c>
      <c r="H184" s="283"/>
      <c r="I184" s="263">
        <v>1</v>
      </c>
      <c r="J184" s="285">
        <f t="shared" si="103"/>
        <v>134</v>
      </c>
      <c r="K184" s="283">
        <v>83</v>
      </c>
      <c r="L184" s="263">
        <v>51</v>
      </c>
      <c r="M184" s="285">
        <f t="shared" si="104"/>
        <v>12</v>
      </c>
      <c r="N184" s="283">
        <v>5</v>
      </c>
      <c r="O184" s="283">
        <v>7</v>
      </c>
      <c r="P184" s="283">
        <f t="shared" si="105"/>
        <v>1</v>
      </c>
      <c r="Q184" s="293">
        <v>1</v>
      </c>
      <c r="R184" s="297">
        <v>0</v>
      </c>
      <c r="S184" s="285">
        <f t="shared" si="106"/>
        <v>1</v>
      </c>
      <c r="T184" s="283">
        <v>0</v>
      </c>
      <c r="U184" s="263">
        <v>1</v>
      </c>
    </row>
    <row r="185" spans="2:21" s="59" customFormat="1" ht="15" hidden="1" customHeight="1">
      <c r="B185" s="260" t="s">
        <v>228</v>
      </c>
      <c r="C185" s="285">
        <f t="shared" si="101"/>
        <v>1</v>
      </c>
      <c r="D185" s="283">
        <v>1</v>
      </c>
      <c r="E185" s="263"/>
      <c r="F185" s="285">
        <f t="shared" si="102"/>
        <v>20</v>
      </c>
      <c r="G185" s="283">
        <v>18</v>
      </c>
      <c r="H185" s="283"/>
      <c r="I185" s="263">
        <v>2</v>
      </c>
      <c r="J185" s="285">
        <f t="shared" si="103"/>
        <v>499</v>
      </c>
      <c r="K185" s="283">
        <v>285</v>
      </c>
      <c r="L185" s="263">
        <v>214</v>
      </c>
      <c r="M185" s="285">
        <f t="shared" si="104"/>
        <v>27</v>
      </c>
      <c r="N185" s="283">
        <v>11</v>
      </c>
      <c r="O185" s="283">
        <v>16</v>
      </c>
      <c r="P185" s="283">
        <f t="shared" si="105"/>
        <v>2</v>
      </c>
      <c r="Q185" s="293">
        <v>1</v>
      </c>
      <c r="R185" s="297">
        <v>1</v>
      </c>
      <c r="S185" s="285">
        <f t="shared" si="106"/>
        <v>7</v>
      </c>
      <c r="T185" s="283">
        <v>0</v>
      </c>
      <c r="U185" s="263">
        <v>7</v>
      </c>
    </row>
    <row r="186" spans="2:21" s="59" customFormat="1" ht="15" hidden="1" customHeight="1">
      <c r="B186" s="260" t="s">
        <v>229</v>
      </c>
      <c r="C186" s="285">
        <f t="shared" si="101"/>
        <v>1</v>
      </c>
      <c r="D186" s="283">
        <v>1</v>
      </c>
      <c r="E186" s="263"/>
      <c r="F186" s="285">
        <f t="shared" si="102"/>
        <v>6</v>
      </c>
      <c r="G186" s="283">
        <v>6</v>
      </c>
      <c r="H186" s="283"/>
      <c r="I186" s="263">
        <v>0</v>
      </c>
      <c r="J186" s="285">
        <f t="shared" si="103"/>
        <v>140</v>
      </c>
      <c r="K186" s="283">
        <v>76</v>
      </c>
      <c r="L186" s="263">
        <v>64</v>
      </c>
      <c r="M186" s="285">
        <f t="shared" si="104"/>
        <v>10</v>
      </c>
      <c r="N186" s="283">
        <v>4</v>
      </c>
      <c r="O186" s="283">
        <v>6</v>
      </c>
      <c r="P186" s="283">
        <f t="shared" si="105"/>
        <v>1</v>
      </c>
      <c r="Q186" s="293">
        <v>1</v>
      </c>
      <c r="R186" s="297">
        <v>0</v>
      </c>
      <c r="S186" s="285">
        <f t="shared" si="106"/>
        <v>4</v>
      </c>
      <c r="T186" s="283">
        <v>1</v>
      </c>
      <c r="U186" s="263">
        <v>3</v>
      </c>
    </row>
    <row r="187" spans="2:21" s="59" customFormat="1" ht="15" customHeight="1">
      <c r="B187" s="260" t="s">
        <v>240</v>
      </c>
      <c r="C187" s="285">
        <f>SUM(C188:C191)</f>
        <v>4</v>
      </c>
      <c r="D187" s="283">
        <f t="shared" ref="D187:T187" si="107">SUM(D188:D191)</f>
        <v>4</v>
      </c>
      <c r="E187" s="263">
        <f t="shared" si="107"/>
        <v>0</v>
      </c>
      <c r="F187" s="285">
        <f t="shared" si="107"/>
        <v>61</v>
      </c>
      <c r="G187" s="283">
        <f t="shared" si="107"/>
        <v>54</v>
      </c>
      <c r="H187" s="283">
        <f t="shared" si="107"/>
        <v>0</v>
      </c>
      <c r="I187" s="263">
        <f t="shared" si="107"/>
        <v>7</v>
      </c>
      <c r="J187" s="285">
        <f t="shared" si="107"/>
        <v>1578</v>
      </c>
      <c r="K187" s="283">
        <f t="shared" si="107"/>
        <v>821</v>
      </c>
      <c r="L187" s="263">
        <f t="shared" si="107"/>
        <v>757</v>
      </c>
      <c r="M187" s="285">
        <f t="shared" si="107"/>
        <v>88</v>
      </c>
      <c r="N187" s="283">
        <f t="shared" si="107"/>
        <v>25</v>
      </c>
      <c r="O187" s="283">
        <f t="shared" si="107"/>
        <v>63</v>
      </c>
      <c r="P187" s="283">
        <f t="shared" si="107"/>
        <v>4</v>
      </c>
      <c r="Q187" s="293">
        <f t="shared" si="107"/>
        <v>1</v>
      </c>
      <c r="R187" s="297">
        <f t="shared" si="107"/>
        <v>3</v>
      </c>
      <c r="S187" s="285">
        <f t="shared" si="107"/>
        <v>7</v>
      </c>
      <c r="T187" s="283">
        <f t="shared" si="107"/>
        <v>1</v>
      </c>
      <c r="U187" s="263">
        <f>SUM(U188:U191)</f>
        <v>6</v>
      </c>
    </row>
    <row r="188" spans="2:21" s="59" customFormat="1" ht="15" hidden="1" customHeight="1">
      <c r="B188" s="260" t="s">
        <v>230</v>
      </c>
      <c r="C188" s="285">
        <f>IF(SUM(D188:E188)=0,"-",SUM(D188:E188))</f>
        <v>1</v>
      </c>
      <c r="D188" s="283">
        <v>1</v>
      </c>
      <c r="E188" s="263"/>
      <c r="F188" s="285">
        <f>SUM(G188:I188)</f>
        <v>20</v>
      </c>
      <c r="G188" s="283">
        <v>18</v>
      </c>
      <c r="H188" s="283"/>
      <c r="I188" s="263">
        <v>2</v>
      </c>
      <c r="J188" s="285">
        <f>IF(SUM(K188:L188)=0,"-",SUM(K188:L188))</f>
        <v>586</v>
      </c>
      <c r="K188" s="283">
        <v>297</v>
      </c>
      <c r="L188" s="263">
        <v>289</v>
      </c>
      <c r="M188" s="285">
        <f>IF(SUM(N188:O188)=0,"-",SUM(N188:O188))</f>
        <v>30</v>
      </c>
      <c r="N188" s="283">
        <v>7</v>
      </c>
      <c r="O188" s="283">
        <v>23</v>
      </c>
      <c r="P188" s="283">
        <f>IF(SUM(Q188:R188)=0,"-",SUM(Q188:R188))</f>
        <v>2</v>
      </c>
      <c r="Q188" s="293">
        <v>1</v>
      </c>
      <c r="R188" s="297">
        <v>1</v>
      </c>
      <c r="S188" s="285">
        <f>IF(SUM(T188:U188)=0,"-",SUM(T188:U188))</f>
        <v>2</v>
      </c>
      <c r="T188" s="283">
        <v>0</v>
      </c>
      <c r="U188" s="263">
        <v>2</v>
      </c>
    </row>
    <row r="189" spans="2:21" s="59" customFormat="1" ht="15" hidden="1" customHeight="1">
      <c r="B189" s="260" t="s">
        <v>231</v>
      </c>
      <c r="C189" s="285">
        <f>IF(SUM(D189:E189)=0,"-",SUM(D189:E189))</f>
        <v>1</v>
      </c>
      <c r="D189" s="283">
        <v>1</v>
      </c>
      <c r="E189" s="263"/>
      <c r="F189" s="285">
        <f>SUM(G189:I189)</f>
        <v>14</v>
      </c>
      <c r="G189" s="283">
        <v>12</v>
      </c>
      <c r="H189" s="283"/>
      <c r="I189" s="263">
        <v>2</v>
      </c>
      <c r="J189" s="285">
        <f>IF(SUM(K189:L189)=0,"-",SUM(K189:L189))</f>
        <v>366</v>
      </c>
      <c r="K189" s="283">
        <v>187</v>
      </c>
      <c r="L189" s="263">
        <v>179</v>
      </c>
      <c r="M189" s="285">
        <f>IF(SUM(N189:O189)=0,"-",SUM(N189:O189))</f>
        <v>20</v>
      </c>
      <c r="N189" s="283">
        <v>5</v>
      </c>
      <c r="O189" s="283">
        <v>15</v>
      </c>
      <c r="P189" s="283">
        <f>IF(SUM(Q189:R189)=0,"-",SUM(Q189:R189))</f>
        <v>2</v>
      </c>
      <c r="Q189" s="283">
        <v>0</v>
      </c>
      <c r="R189" s="263">
        <v>2</v>
      </c>
      <c r="S189" s="285">
        <f>IF(SUM(T189:U189)=0,"-",SUM(T189:U189))</f>
        <v>1</v>
      </c>
      <c r="T189" s="283">
        <v>0</v>
      </c>
      <c r="U189" s="263">
        <v>1</v>
      </c>
    </row>
    <row r="190" spans="2:21" s="59" customFormat="1" ht="15" hidden="1" customHeight="1">
      <c r="B190" s="260" t="s">
        <v>232</v>
      </c>
      <c r="C190" s="285">
        <f>IF(SUM(D190:E190)=0,"-",SUM(D190:E190))</f>
        <v>1</v>
      </c>
      <c r="D190" s="283">
        <v>1</v>
      </c>
      <c r="E190" s="263"/>
      <c r="F190" s="285">
        <f>SUM(G190:I190)</f>
        <v>13</v>
      </c>
      <c r="G190" s="283">
        <v>12</v>
      </c>
      <c r="H190" s="283"/>
      <c r="I190" s="263">
        <v>1</v>
      </c>
      <c r="J190" s="285">
        <f>IF(SUM(K190:L190)=0,"-",SUM(K190:L190))</f>
        <v>304</v>
      </c>
      <c r="K190" s="283">
        <v>166</v>
      </c>
      <c r="L190" s="263">
        <v>138</v>
      </c>
      <c r="M190" s="285">
        <f>IF(SUM(N190:O190)=0,"-",SUM(N190:O190))</f>
        <v>18</v>
      </c>
      <c r="N190" s="283">
        <v>6</v>
      </c>
      <c r="O190" s="283">
        <v>12</v>
      </c>
      <c r="P190" s="283" t="str">
        <f>IF(SUM(Q190:R190)=0,"-",SUM(Q190:R190))</f>
        <v>-</v>
      </c>
      <c r="Q190" s="283"/>
      <c r="R190" s="263"/>
      <c r="S190" s="285">
        <f>IF(SUM(T190:U190)=0,"-",SUM(T190:U190))</f>
        <v>2</v>
      </c>
      <c r="T190" s="283">
        <v>1</v>
      </c>
      <c r="U190" s="263">
        <v>1</v>
      </c>
    </row>
    <row r="191" spans="2:21" s="59" customFormat="1" ht="15" hidden="1" customHeight="1">
      <c r="B191" s="260" t="s">
        <v>233</v>
      </c>
      <c r="C191" s="285">
        <f>IF(SUM(D191:E191)=0,"-",SUM(D191:E191))</f>
        <v>1</v>
      </c>
      <c r="D191" s="283">
        <v>1</v>
      </c>
      <c r="E191" s="263"/>
      <c r="F191" s="285">
        <f>SUM(G191:I191)</f>
        <v>14</v>
      </c>
      <c r="G191" s="283">
        <v>12</v>
      </c>
      <c r="H191" s="283"/>
      <c r="I191" s="263">
        <v>2</v>
      </c>
      <c r="J191" s="285">
        <f>IF(SUM(K191:L191)=0,"-",SUM(K191:L191))</f>
        <v>322</v>
      </c>
      <c r="K191" s="283">
        <v>171</v>
      </c>
      <c r="L191" s="263">
        <v>151</v>
      </c>
      <c r="M191" s="285">
        <f>IF(SUM(N191:O191)=0,"-",SUM(N191:O191))</f>
        <v>20</v>
      </c>
      <c r="N191" s="283">
        <v>7</v>
      </c>
      <c r="O191" s="283">
        <v>13</v>
      </c>
      <c r="P191" s="283" t="str">
        <f>IF(SUM(Q191:R191)=0,"-",SUM(Q191:R191))</f>
        <v>-</v>
      </c>
      <c r="Q191" s="283"/>
      <c r="R191" s="263"/>
      <c r="S191" s="285">
        <f>IF(SUM(T191:U191)=0,"-",SUM(T191:U191))</f>
        <v>2</v>
      </c>
      <c r="T191" s="283">
        <v>0</v>
      </c>
      <c r="U191" s="263">
        <v>2</v>
      </c>
    </row>
    <row r="192" spans="2:21" s="59" customFormat="1" ht="15" customHeight="1">
      <c r="B192" s="265" t="s">
        <v>234</v>
      </c>
      <c r="C192" s="289">
        <f t="shared" ref="C192:U192" si="108">SUM(C193:C196)</f>
        <v>4</v>
      </c>
      <c r="D192" s="287">
        <f t="shared" si="108"/>
        <v>4</v>
      </c>
      <c r="E192" s="268">
        <f t="shared" si="108"/>
        <v>0</v>
      </c>
      <c r="F192" s="289">
        <f t="shared" si="108"/>
        <v>37</v>
      </c>
      <c r="G192" s="287">
        <f t="shared" si="108"/>
        <v>31</v>
      </c>
      <c r="H192" s="287">
        <f t="shared" si="108"/>
        <v>0</v>
      </c>
      <c r="I192" s="268">
        <f t="shared" si="108"/>
        <v>6</v>
      </c>
      <c r="J192" s="289">
        <f t="shared" si="108"/>
        <v>800</v>
      </c>
      <c r="K192" s="287">
        <f t="shared" si="108"/>
        <v>411</v>
      </c>
      <c r="L192" s="268">
        <f t="shared" si="108"/>
        <v>389</v>
      </c>
      <c r="M192" s="289">
        <f t="shared" si="108"/>
        <v>62</v>
      </c>
      <c r="N192" s="287">
        <f t="shared" si="108"/>
        <v>22</v>
      </c>
      <c r="O192" s="287">
        <f t="shared" si="108"/>
        <v>40</v>
      </c>
      <c r="P192" s="287">
        <f t="shared" si="108"/>
        <v>0</v>
      </c>
      <c r="Q192" s="287">
        <f t="shared" si="108"/>
        <v>0</v>
      </c>
      <c r="R192" s="268">
        <f t="shared" si="108"/>
        <v>0</v>
      </c>
      <c r="S192" s="289">
        <f t="shared" si="108"/>
        <v>9</v>
      </c>
      <c r="T192" s="287">
        <f t="shared" si="108"/>
        <v>0</v>
      </c>
      <c r="U192" s="268">
        <f t="shared" si="108"/>
        <v>9</v>
      </c>
    </row>
    <row r="193" spans="2:21" s="59" customFormat="1" ht="15" hidden="1" customHeight="1">
      <c r="B193" s="260" t="s">
        <v>241</v>
      </c>
      <c r="C193" s="285">
        <f>IF(SUM(D193:E193)=0,"-",SUM(D193:E193))</f>
        <v>1</v>
      </c>
      <c r="D193" s="283">
        <v>1</v>
      </c>
      <c r="E193" s="263"/>
      <c r="F193" s="285">
        <f>SUM(G193:I193)</f>
        <v>15</v>
      </c>
      <c r="G193" s="283">
        <v>13</v>
      </c>
      <c r="H193" s="283"/>
      <c r="I193" s="263">
        <v>2</v>
      </c>
      <c r="J193" s="285">
        <f>IF(SUM(K193:L193)=0,"-",SUM(K193:L193))</f>
        <v>405</v>
      </c>
      <c r="K193" s="283">
        <v>225</v>
      </c>
      <c r="L193" s="263">
        <v>180</v>
      </c>
      <c r="M193" s="285">
        <f>IF(SUM(N193:O193)=0,"-",SUM(N193:O193))</f>
        <v>26</v>
      </c>
      <c r="N193" s="283">
        <v>9</v>
      </c>
      <c r="O193" s="283">
        <v>17</v>
      </c>
      <c r="P193" s="283" t="str">
        <f>IF(SUM(Q193:R193)=0,"-",SUM(Q193:R193))</f>
        <v>-</v>
      </c>
      <c r="Q193" s="283"/>
      <c r="R193" s="263"/>
      <c r="S193" s="285">
        <f>IF(SUM(T193:U193)=0,"-",SUM(T193:U193))</f>
        <v>3</v>
      </c>
      <c r="T193" s="283">
        <v>0</v>
      </c>
      <c r="U193" s="263">
        <v>3</v>
      </c>
    </row>
    <row r="194" spans="2:21" s="59" customFormat="1" ht="15" hidden="1" customHeight="1">
      <c r="B194" s="260" t="s">
        <v>242</v>
      </c>
      <c r="C194" s="285">
        <f>IF(SUM(D194:E194)=0,"-",SUM(D194:E194))</f>
        <v>1</v>
      </c>
      <c r="D194" s="283">
        <v>1</v>
      </c>
      <c r="E194" s="263"/>
      <c r="F194" s="285">
        <f>SUM(G194:I194)</f>
        <v>8</v>
      </c>
      <c r="G194" s="283">
        <v>6</v>
      </c>
      <c r="H194" s="283"/>
      <c r="I194" s="263">
        <v>2</v>
      </c>
      <c r="J194" s="285">
        <f>IF(SUM(K194:L194)=0,"-",SUM(K194:L194))</f>
        <v>181</v>
      </c>
      <c r="K194" s="283">
        <v>80</v>
      </c>
      <c r="L194" s="263">
        <v>101</v>
      </c>
      <c r="M194" s="285">
        <f>IF(SUM(N194:O194)=0,"-",SUM(N194:O194))</f>
        <v>13</v>
      </c>
      <c r="N194" s="283">
        <v>5</v>
      </c>
      <c r="O194" s="283">
        <v>8</v>
      </c>
      <c r="P194" s="283" t="str">
        <f>IF(SUM(Q194:R194)=0,"-",SUM(Q194:R194))</f>
        <v>-</v>
      </c>
      <c r="Q194" s="283"/>
      <c r="R194" s="263"/>
      <c r="S194" s="285">
        <f>IF(SUM(T194:U194)=0,"-",SUM(T194:U194))</f>
        <v>2</v>
      </c>
      <c r="T194" s="283">
        <v>0</v>
      </c>
      <c r="U194" s="263">
        <v>2</v>
      </c>
    </row>
    <row r="195" spans="2:21" s="59" customFormat="1" ht="15" hidden="1" customHeight="1">
      <c r="B195" s="260" t="s">
        <v>243</v>
      </c>
      <c r="C195" s="285">
        <f>IF(SUM(D195:E195)=0,"-",SUM(D195:E195))</f>
        <v>1</v>
      </c>
      <c r="D195" s="283">
        <v>1</v>
      </c>
      <c r="E195" s="263"/>
      <c r="F195" s="285">
        <f>SUM(G195:I195)</f>
        <v>7</v>
      </c>
      <c r="G195" s="283">
        <v>6</v>
      </c>
      <c r="H195" s="283"/>
      <c r="I195" s="263">
        <v>1</v>
      </c>
      <c r="J195" s="285">
        <f>IF(SUM(K195:L195)=0,"-",SUM(K195:L195))</f>
        <v>136</v>
      </c>
      <c r="K195" s="283">
        <v>64</v>
      </c>
      <c r="L195" s="263">
        <v>72</v>
      </c>
      <c r="M195" s="285">
        <f>IF(SUM(N195:O195)=0,"-",SUM(N195:O195))</f>
        <v>12</v>
      </c>
      <c r="N195" s="283">
        <v>4</v>
      </c>
      <c r="O195" s="283">
        <v>8</v>
      </c>
      <c r="P195" s="283" t="str">
        <f>IF(SUM(Q195:R195)=0,"-",SUM(Q195:R195))</f>
        <v>-</v>
      </c>
      <c r="Q195" s="283"/>
      <c r="R195" s="263"/>
      <c r="S195" s="285">
        <f>IF(SUM(T195:U195)=0,"-",SUM(T195:U195))</f>
        <v>2</v>
      </c>
      <c r="T195" s="283">
        <v>0</v>
      </c>
      <c r="U195" s="263">
        <v>2</v>
      </c>
    </row>
    <row r="196" spans="2:21" s="59" customFormat="1" ht="15" hidden="1" customHeight="1">
      <c r="B196" s="265" t="s">
        <v>244</v>
      </c>
      <c r="C196" s="289">
        <f>IF(SUM(D196:E196)=0,"-",SUM(D196:E196))</f>
        <v>1</v>
      </c>
      <c r="D196" s="287">
        <v>1</v>
      </c>
      <c r="E196" s="268"/>
      <c r="F196" s="289">
        <f>SUM(G196:I196)</f>
        <v>7</v>
      </c>
      <c r="G196" s="287">
        <v>6</v>
      </c>
      <c r="H196" s="287"/>
      <c r="I196" s="268">
        <v>1</v>
      </c>
      <c r="J196" s="289">
        <f>IF(SUM(K196:L196)=0,"-",SUM(K196:L196))</f>
        <v>78</v>
      </c>
      <c r="K196" s="287">
        <v>42</v>
      </c>
      <c r="L196" s="268">
        <v>36</v>
      </c>
      <c r="M196" s="289">
        <f>IF(SUM(N196:O196)=0,"-",SUM(N196:O196))</f>
        <v>11</v>
      </c>
      <c r="N196" s="287">
        <v>4</v>
      </c>
      <c r="O196" s="287">
        <v>7</v>
      </c>
      <c r="P196" s="287" t="str">
        <f>IF(SUM(Q196:R196)=0,"-",SUM(Q196:R196))</f>
        <v>-</v>
      </c>
      <c r="Q196" s="287"/>
      <c r="R196" s="268"/>
      <c r="S196" s="289">
        <f>IF(SUM(T196:U196)=0,"-",SUM(T196:U196))</f>
        <v>2</v>
      </c>
      <c r="T196" s="287">
        <v>0</v>
      </c>
      <c r="U196" s="268">
        <v>2</v>
      </c>
    </row>
    <row r="197" spans="2:21" s="59" customFormat="1" ht="15" customHeight="1">
      <c r="B197" s="81" t="s">
        <v>29</v>
      </c>
      <c r="C197" s="296">
        <f t="shared" ref="C197:U197" si="109">C198+C204+C211+C216</f>
        <v>19</v>
      </c>
      <c r="D197" s="282">
        <f t="shared" si="109"/>
        <v>19</v>
      </c>
      <c r="E197" s="257">
        <f t="shared" si="109"/>
        <v>0</v>
      </c>
      <c r="F197" s="296">
        <f t="shared" si="109"/>
        <v>231</v>
      </c>
      <c r="G197" s="282">
        <f t="shared" si="109"/>
        <v>201</v>
      </c>
      <c r="H197" s="282">
        <f t="shared" si="109"/>
        <v>0</v>
      </c>
      <c r="I197" s="257">
        <f t="shared" si="109"/>
        <v>30</v>
      </c>
      <c r="J197" s="296">
        <f t="shared" si="109"/>
        <v>5329</v>
      </c>
      <c r="K197" s="282">
        <f t="shared" si="109"/>
        <v>2750</v>
      </c>
      <c r="L197" s="257">
        <f t="shared" si="109"/>
        <v>2579</v>
      </c>
      <c r="M197" s="296">
        <f t="shared" si="109"/>
        <v>346</v>
      </c>
      <c r="N197" s="282">
        <f t="shared" si="109"/>
        <v>114</v>
      </c>
      <c r="O197" s="282">
        <f t="shared" si="109"/>
        <v>232</v>
      </c>
      <c r="P197" s="282">
        <f t="shared" si="109"/>
        <v>29</v>
      </c>
      <c r="Q197" s="282">
        <f t="shared" si="109"/>
        <v>11</v>
      </c>
      <c r="R197" s="257">
        <f t="shared" si="109"/>
        <v>18</v>
      </c>
      <c r="S197" s="296">
        <f t="shared" si="109"/>
        <v>57</v>
      </c>
      <c r="T197" s="282">
        <f t="shared" si="109"/>
        <v>3</v>
      </c>
      <c r="U197" s="257">
        <f t="shared" si="109"/>
        <v>54</v>
      </c>
    </row>
    <row r="198" spans="2:21" s="59" customFormat="1" ht="15" customHeight="1">
      <c r="B198" s="260" t="s">
        <v>245</v>
      </c>
      <c r="C198" s="285">
        <f t="shared" ref="C198:C203" si="110">IF(SUM(D198:E198)=0,"-",SUM(D198:E198))</f>
        <v>5</v>
      </c>
      <c r="D198" s="283">
        <f>SUM(D199:D203)</f>
        <v>5</v>
      </c>
      <c r="E198" s="263">
        <f>SUM(E199:E203)</f>
        <v>0</v>
      </c>
      <c r="F198" s="285">
        <f t="shared" ref="F198:F203" si="111">SUM(G198:I198)</f>
        <v>51</v>
      </c>
      <c r="G198" s="283">
        <f>SUM(G199:G203)</f>
        <v>45</v>
      </c>
      <c r="H198" s="283">
        <f>SUM(H199:H203)</f>
        <v>0</v>
      </c>
      <c r="I198" s="263">
        <f>SUM(I199:I203)</f>
        <v>6</v>
      </c>
      <c r="J198" s="285">
        <f t="shared" ref="J198:J203" si="112">IF(SUM(K198:L198)=0,"-",SUM(K198:L198))</f>
        <v>1046</v>
      </c>
      <c r="K198" s="283">
        <f>SUM(K199:K203)</f>
        <v>492</v>
      </c>
      <c r="L198" s="263">
        <f>SUM(L199:L203)</f>
        <v>554</v>
      </c>
      <c r="M198" s="285">
        <f t="shared" ref="M198:M203" si="113">IF(SUM(N198:O198)=0,"-",SUM(N198:O198))</f>
        <v>76</v>
      </c>
      <c r="N198" s="283">
        <f t="shared" ref="N198:U198" si="114">SUM(N199:N203)</f>
        <v>26</v>
      </c>
      <c r="O198" s="283">
        <f t="shared" si="114"/>
        <v>50</v>
      </c>
      <c r="P198" s="283">
        <f t="shared" si="114"/>
        <v>5</v>
      </c>
      <c r="Q198" s="283">
        <f t="shared" si="114"/>
        <v>0</v>
      </c>
      <c r="R198" s="263">
        <f t="shared" si="114"/>
        <v>5</v>
      </c>
      <c r="S198" s="285">
        <f t="shared" si="114"/>
        <v>10</v>
      </c>
      <c r="T198" s="283">
        <f t="shared" si="114"/>
        <v>0</v>
      </c>
      <c r="U198" s="263">
        <f t="shared" si="114"/>
        <v>10</v>
      </c>
    </row>
    <row r="199" spans="2:21" s="59" customFormat="1" ht="15" hidden="1" customHeight="1">
      <c r="B199" s="260" t="s">
        <v>218</v>
      </c>
      <c r="C199" s="285">
        <f t="shared" si="110"/>
        <v>1</v>
      </c>
      <c r="D199" s="283">
        <v>1</v>
      </c>
      <c r="E199" s="263"/>
      <c r="F199" s="285">
        <f t="shared" si="111"/>
        <v>8</v>
      </c>
      <c r="G199" s="283">
        <v>7</v>
      </c>
      <c r="H199" s="283">
        <v>0</v>
      </c>
      <c r="I199" s="263">
        <v>1</v>
      </c>
      <c r="J199" s="285">
        <f t="shared" si="112"/>
        <v>198</v>
      </c>
      <c r="K199" s="283">
        <v>91</v>
      </c>
      <c r="L199" s="263">
        <v>107</v>
      </c>
      <c r="M199" s="285">
        <f t="shared" si="113"/>
        <v>15</v>
      </c>
      <c r="N199" s="283">
        <v>5</v>
      </c>
      <c r="O199" s="283">
        <v>10</v>
      </c>
      <c r="P199" s="283" t="str">
        <f>IF(SUM(Q199:R199)=0,"-",SUM(Q199:R199))</f>
        <v>-</v>
      </c>
      <c r="Q199" s="293">
        <v>0</v>
      </c>
      <c r="R199" s="297">
        <v>0</v>
      </c>
      <c r="S199" s="285">
        <f>IF(SUM(T199:U199)=0,"-",SUM(T199:U199))</f>
        <v>3</v>
      </c>
      <c r="T199" s="283">
        <v>0</v>
      </c>
      <c r="U199" s="263">
        <v>3</v>
      </c>
    </row>
    <row r="200" spans="2:21" s="59" customFormat="1" ht="15" hidden="1" customHeight="1">
      <c r="B200" s="260" t="s">
        <v>219</v>
      </c>
      <c r="C200" s="285">
        <f t="shared" si="110"/>
        <v>1</v>
      </c>
      <c r="D200" s="283">
        <v>1</v>
      </c>
      <c r="E200" s="263"/>
      <c r="F200" s="285">
        <f t="shared" si="111"/>
        <v>12</v>
      </c>
      <c r="G200" s="283">
        <v>11</v>
      </c>
      <c r="H200" s="283">
        <v>0</v>
      </c>
      <c r="I200" s="263">
        <v>1</v>
      </c>
      <c r="J200" s="285">
        <f t="shared" si="112"/>
        <v>240</v>
      </c>
      <c r="K200" s="283">
        <v>109</v>
      </c>
      <c r="L200" s="263">
        <v>131</v>
      </c>
      <c r="M200" s="285">
        <f t="shared" si="113"/>
        <v>18</v>
      </c>
      <c r="N200" s="283">
        <v>6</v>
      </c>
      <c r="O200" s="283">
        <v>12</v>
      </c>
      <c r="P200" s="283">
        <f>IF(SUM(Q200:R200)=0,"-",SUM(Q200:R200))</f>
        <v>2</v>
      </c>
      <c r="Q200" s="293">
        <v>0</v>
      </c>
      <c r="R200" s="297">
        <v>2</v>
      </c>
      <c r="S200" s="285">
        <f>IF(SUM(T200:U200)=0,"-",SUM(T200:U200))</f>
        <v>1</v>
      </c>
      <c r="T200" s="283">
        <v>0</v>
      </c>
      <c r="U200" s="263">
        <v>1</v>
      </c>
    </row>
    <row r="201" spans="2:21" s="59" customFormat="1" ht="15" hidden="1" customHeight="1">
      <c r="B201" s="260" t="s">
        <v>221</v>
      </c>
      <c r="C201" s="285">
        <f t="shared" si="110"/>
        <v>1</v>
      </c>
      <c r="D201" s="283">
        <v>1</v>
      </c>
      <c r="E201" s="263"/>
      <c r="F201" s="285">
        <f t="shared" si="111"/>
        <v>14</v>
      </c>
      <c r="G201" s="283">
        <v>12</v>
      </c>
      <c r="H201" s="283">
        <v>0</v>
      </c>
      <c r="I201" s="263">
        <v>2</v>
      </c>
      <c r="J201" s="285">
        <f t="shared" si="112"/>
        <v>250</v>
      </c>
      <c r="K201" s="283">
        <v>123</v>
      </c>
      <c r="L201" s="263">
        <v>127</v>
      </c>
      <c r="M201" s="285">
        <f t="shared" si="113"/>
        <v>18</v>
      </c>
      <c r="N201" s="283">
        <v>8</v>
      </c>
      <c r="O201" s="283">
        <v>10</v>
      </c>
      <c r="P201" s="283">
        <f>IF(SUM(Q201:R201)=0,"-",SUM(Q201:R201))</f>
        <v>1</v>
      </c>
      <c r="Q201" s="293">
        <v>0</v>
      </c>
      <c r="R201" s="297">
        <v>1</v>
      </c>
      <c r="S201" s="285">
        <f>IF(SUM(T201:U201)=0,"-",SUM(T201:U201))</f>
        <v>2</v>
      </c>
      <c r="T201" s="283">
        <v>0</v>
      </c>
      <c r="U201" s="263">
        <v>2</v>
      </c>
    </row>
    <row r="202" spans="2:21" s="59" customFormat="1" ht="15" hidden="1" customHeight="1">
      <c r="B202" s="260" t="s">
        <v>220</v>
      </c>
      <c r="C202" s="285">
        <f t="shared" si="110"/>
        <v>1</v>
      </c>
      <c r="D202" s="283">
        <v>1</v>
      </c>
      <c r="E202" s="263"/>
      <c r="F202" s="285">
        <f t="shared" si="111"/>
        <v>10</v>
      </c>
      <c r="G202" s="283">
        <v>9</v>
      </c>
      <c r="H202" s="283">
        <v>0</v>
      </c>
      <c r="I202" s="263">
        <v>1</v>
      </c>
      <c r="J202" s="285">
        <f t="shared" si="112"/>
        <v>192</v>
      </c>
      <c r="K202" s="283">
        <v>83</v>
      </c>
      <c r="L202" s="263">
        <v>109</v>
      </c>
      <c r="M202" s="285">
        <f t="shared" si="113"/>
        <v>14</v>
      </c>
      <c r="N202" s="283">
        <v>4</v>
      </c>
      <c r="O202" s="283">
        <v>10</v>
      </c>
      <c r="P202" s="283">
        <f>IF(SUM(Q202:R202)=0,"-",SUM(Q202:R202))</f>
        <v>1</v>
      </c>
      <c r="Q202" s="293">
        <v>0</v>
      </c>
      <c r="R202" s="297">
        <v>1</v>
      </c>
      <c r="S202" s="285">
        <f>IF(SUM(T202:U202)=0,"-",SUM(T202:U202))</f>
        <v>2</v>
      </c>
      <c r="T202" s="283">
        <v>0</v>
      </c>
      <c r="U202" s="263">
        <v>2</v>
      </c>
    </row>
    <row r="203" spans="2:21" s="59" customFormat="1" ht="15" hidden="1" customHeight="1">
      <c r="B203" s="260" t="s">
        <v>222</v>
      </c>
      <c r="C203" s="285">
        <f t="shared" si="110"/>
        <v>1</v>
      </c>
      <c r="D203" s="283">
        <v>1</v>
      </c>
      <c r="E203" s="263"/>
      <c r="F203" s="285">
        <f t="shared" si="111"/>
        <v>7</v>
      </c>
      <c r="G203" s="283">
        <v>6</v>
      </c>
      <c r="H203" s="283">
        <v>0</v>
      </c>
      <c r="I203" s="263">
        <v>1</v>
      </c>
      <c r="J203" s="285">
        <f t="shared" si="112"/>
        <v>166</v>
      </c>
      <c r="K203" s="283">
        <v>86</v>
      </c>
      <c r="L203" s="263">
        <v>80</v>
      </c>
      <c r="M203" s="285">
        <f t="shared" si="113"/>
        <v>11</v>
      </c>
      <c r="N203" s="283">
        <v>3</v>
      </c>
      <c r="O203" s="283">
        <v>8</v>
      </c>
      <c r="P203" s="283">
        <f>IF(SUM(Q203:R203)=0,"-",SUM(Q203:R203))</f>
        <v>1</v>
      </c>
      <c r="Q203" s="293">
        <v>0</v>
      </c>
      <c r="R203" s="297">
        <v>1</v>
      </c>
      <c r="S203" s="285">
        <f>IF(SUM(T203:U203)=0,"-",SUM(T203:U203))</f>
        <v>2</v>
      </c>
      <c r="T203" s="283">
        <v>0</v>
      </c>
      <c r="U203" s="263">
        <v>2</v>
      </c>
    </row>
    <row r="204" spans="2:21" s="59" customFormat="1" ht="15" customHeight="1">
      <c r="B204" s="260" t="s">
        <v>223</v>
      </c>
      <c r="C204" s="285">
        <f t="shared" ref="C204:U204" si="115">SUM(C205:C210)</f>
        <v>6</v>
      </c>
      <c r="D204" s="283">
        <f t="shared" si="115"/>
        <v>6</v>
      </c>
      <c r="E204" s="263">
        <f t="shared" si="115"/>
        <v>0</v>
      </c>
      <c r="F204" s="285">
        <f t="shared" si="115"/>
        <v>81</v>
      </c>
      <c r="G204" s="283">
        <f t="shared" si="115"/>
        <v>71</v>
      </c>
      <c r="H204" s="283">
        <f t="shared" si="115"/>
        <v>0</v>
      </c>
      <c r="I204" s="263">
        <f t="shared" si="115"/>
        <v>10</v>
      </c>
      <c r="J204" s="285">
        <f t="shared" si="115"/>
        <v>1885</v>
      </c>
      <c r="K204" s="283">
        <f t="shared" si="115"/>
        <v>1013</v>
      </c>
      <c r="L204" s="263">
        <f t="shared" si="115"/>
        <v>872</v>
      </c>
      <c r="M204" s="285">
        <f t="shared" si="115"/>
        <v>121</v>
      </c>
      <c r="N204" s="283">
        <f t="shared" si="115"/>
        <v>40</v>
      </c>
      <c r="O204" s="283">
        <f t="shared" si="115"/>
        <v>81</v>
      </c>
      <c r="P204" s="283">
        <f t="shared" si="115"/>
        <v>13</v>
      </c>
      <c r="Q204" s="293">
        <f t="shared" si="115"/>
        <v>5</v>
      </c>
      <c r="R204" s="297">
        <f t="shared" si="115"/>
        <v>8</v>
      </c>
      <c r="S204" s="285">
        <f t="shared" si="115"/>
        <v>31</v>
      </c>
      <c r="T204" s="283">
        <f t="shared" si="115"/>
        <v>1</v>
      </c>
      <c r="U204" s="263">
        <f t="shared" si="115"/>
        <v>30</v>
      </c>
    </row>
    <row r="205" spans="2:21" s="59" customFormat="1" ht="15" hidden="1" customHeight="1">
      <c r="B205" s="260" t="s">
        <v>224</v>
      </c>
      <c r="C205" s="285">
        <f t="shared" ref="C205:C210" si="116">IF(SUM(D205:E205)=0,"-",SUM(D205:E205))</f>
        <v>1</v>
      </c>
      <c r="D205" s="283">
        <v>1</v>
      </c>
      <c r="E205" s="263"/>
      <c r="F205" s="285">
        <f t="shared" ref="F205:F210" si="117">SUM(G205:I205)</f>
        <v>14</v>
      </c>
      <c r="G205" s="283">
        <v>12</v>
      </c>
      <c r="H205" s="283">
        <v>0</v>
      </c>
      <c r="I205" s="263">
        <v>2</v>
      </c>
      <c r="J205" s="285">
        <f t="shared" ref="J205:J210" si="118">IF(SUM(K205:L205)=0,"-",SUM(K205:L205))</f>
        <v>312</v>
      </c>
      <c r="K205" s="283">
        <v>164</v>
      </c>
      <c r="L205" s="263">
        <v>148</v>
      </c>
      <c r="M205" s="285">
        <f t="shared" ref="M205:M210" si="119">IF(SUM(N205:O205)=0,"-",SUM(N205:O205))</f>
        <v>21</v>
      </c>
      <c r="N205" s="283">
        <v>3</v>
      </c>
      <c r="O205" s="283">
        <v>18</v>
      </c>
      <c r="P205" s="283">
        <f t="shared" ref="P205:P210" si="120">IF(SUM(Q205:R205)=0,"-",SUM(Q205:R205))</f>
        <v>1</v>
      </c>
      <c r="Q205" s="293">
        <v>0</v>
      </c>
      <c r="R205" s="297">
        <v>1</v>
      </c>
      <c r="S205" s="285">
        <f t="shared" ref="S205:S210" si="121">IF(SUM(T205:U205)=0,"-",SUM(T205:U205))</f>
        <v>6</v>
      </c>
      <c r="T205" s="283">
        <v>0</v>
      </c>
      <c r="U205" s="263">
        <v>6</v>
      </c>
    </row>
    <row r="206" spans="2:21" s="59" customFormat="1" ht="15" hidden="1" customHeight="1">
      <c r="B206" s="260" t="s">
        <v>225</v>
      </c>
      <c r="C206" s="285">
        <f t="shared" si="116"/>
        <v>1</v>
      </c>
      <c r="D206" s="283">
        <v>1</v>
      </c>
      <c r="E206" s="263"/>
      <c r="F206" s="285">
        <f t="shared" si="117"/>
        <v>15</v>
      </c>
      <c r="G206" s="283">
        <v>12</v>
      </c>
      <c r="H206" s="283">
        <v>0</v>
      </c>
      <c r="I206" s="263">
        <v>3</v>
      </c>
      <c r="J206" s="285">
        <f t="shared" si="118"/>
        <v>336</v>
      </c>
      <c r="K206" s="283">
        <v>170</v>
      </c>
      <c r="L206" s="263">
        <v>166</v>
      </c>
      <c r="M206" s="285">
        <f t="shared" si="119"/>
        <v>22</v>
      </c>
      <c r="N206" s="283">
        <v>9</v>
      </c>
      <c r="O206" s="283">
        <v>13</v>
      </c>
      <c r="P206" s="283">
        <f t="shared" si="120"/>
        <v>2</v>
      </c>
      <c r="Q206" s="293">
        <v>1</v>
      </c>
      <c r="R206" s="297">
        <v>1</v>
      </c>
      <c r="S206" s="285">
        <f t="shared" si="121"/>
        <v>4</v>
      </c>
      <c r="T206" s="283">
        <v>0</v>
      </c>
      <c r="U206" s="263">
        <v>4</v>
      </c>
    </row>
    <row r="207" spans="2:21" s="59" customFormat="1" ht="15" hidden="1" customHeight="1">
      <c r="B207" s="260" t="s">
        <v>226</v>
      </c>
      <c r="C207" s="285">
        <f t="shared" si="116"/>
        <v>1</v>
      </c>
      <c r="D207" s="283">
        <v>1</v>
      </c>
      <c r="E207" s="263"/>
      <c r="F207" s="285">
        <f t="shared" si="117"/>
        <v>20</v>
      </c>
      <c r="G207" s="283">
        <v>18</v>
      </c>
      <c r="H207" s="283">
        <v>0</v>
      </c>
      <c r="I207" s="263">
        <v>2</v>
      </c>
      <c r="J207" s="285">
        <f t="shared" si="118"/>
        <v>504</v>
      </c>
      <c r="K207" s="283">
        <v>247</v>
      </c>
      <c r="L207" s="263">
        <v>257</v>
      </c>
      <c r="M207" s="285">
        <f t="shared" si="119"/>
        <v>28</v>
      </c>
      <c r="N207" s="283">
        <v>10</v>
      </c>
      <c r="O207" s="283">
        <v>18</v>
      </c>
      <c r="P207" s="283">
        <f t="shared" si="120"/>
        <v>3</v>
      </c>
      <c r="Q207" s="293">
        <v>1</v>
      </c>
      <c r="R207" s="297">
        <v>2</v>
      </c>
      <c r="S207" s="285">
        <f t="shared" si="121"/>
        <v>8</v>
      </c>
      <c r="T207" s="283">
        <v>0</v>
      </c>
      <c r="U207" s="263">
        <v>8</v>
      </c>
    </row>
    <row r="208" spans="2:21" s="59" customFormat="1" ht="15" hidden="1" customHeight="1">
      <c r="B208" s="260" t="s">
        <v>227</v>
      </c>
      <c r="C208" s="285">
        <f t="shared" si="116"/>
        <v>1</v>
      </c>
      <c r="D208" s="283">
        <v>1</v>
      </c>
      <c r="E208" s="263"/>
      <c r="F208" s="285">
        <f t="shared" si="117"/>
        <v>7</v>
      </c>
      <c r="G208" s="283">
        <v>6</v>
      </c>
      <c r="H208" s="283">
        <v>0</v>
      </c>
      <c r="I208" s="263">
        <v>1</v>
      </c>
      <c r="J208" s="285">
        <f t="shared" si="118"/>
        <v>126</v>
      </c>
      <c r="K208" s="283">
        <v>79</v>
      </c>
      <c r="L208" s="263">
        <v>47</v>
      </c>
      <c r="M208" s="285">
        <f t="shared" si="119"/>
        <v>12</v>
      </c>
      <c r="N208" s="283">
        <v>3</v>
      </c>
      <c r="O208" s="283">
        <v>9</v>
      </c>
      <c r="P208" s="283">
        <f t="shared" si="120"/>
        <v>1</v>
      </c>
      <c r="Q208" s="293">
        <v>0</v>
      </c>
      <c r="R208" s="297">
        <v>1</v>
      </c>
      <c r="S208" s="285">
        <f t="shared" si="121"/>
        <v>1</v>
      </c>
      <c r="T208" s="283">
        <v>1</v>
      </c>
      <c r="U208" s="263">
        <v>0</v>
      </c>
    </row>
    <row r="209" spans="1:21" s="59" customFormat="1" ht="15" hidden="1" customHeight="1">
      <c r="B209" s="260" t="s">
        <v>228</v>
      </c>
      <c r="C209" s="285">
        <f t="shared" si="116"/>
        <v>1</v>
      </c>
      <c r="D209" s="283">
        <v>1</v>
      </c>
      <c r="E209" s="263"/>
      <c r="F209" s="285">
        <f t="shared" si="117"/>
        <v>19</v>
      </c>
      <c r="G209" s="283">
        <v>17</v>
      </c>
      <c r="H209" s="283">
        <v>0</v>
      </c>
      <c r="I209" s="263">
        <v>2</v>
      </c>
      <c r="J209" s="285">
        <f t="shared" si="118"/>
        <v>476</v>
      </c>
      <c r="K209" s="283">
        <v>276</v>
      </c>
      <c r="L209" s="263">
        <v>200</v>
      </c>
      <c r="M209" s="285">
        <f t="shared" si="119"/>
        <v>28</v>
      </c>
      <c r="N209" s="283">
        <v>12</v>
      </c>
      <c r="O209" s="283">
        <v>16</v>
      </c>
      <c r="P209" s="283">
        <f t="shared" si="120"/>
        <v>3</v>
      </c>
      <c r="Q209" s="293">
        <v>2</v>
      </c>
      <c r="R209" s="297">
        <v>1</v>
      </c>
      <c r="S209" s="285">
        <f t="shared" si="121"/>
        <v>8</v>
      </c>
      <c r="T209" s="283">
        <v>0</v>
      </c>
      <c r="U209" s="263">
        <v>8</v>
      </c>
    </row>
    <row r="210" spans="1:21" s="59" customFormat="1" ht="15" hidden="1" customHeight="1">
      <c r="B210" s="260" t="s">
        <v>229</v>
      </c>
      <c r="C210" s="285">
        <f t="shared" si="116"/>
        <v>1</v>
      </c>
      <c r="D210" s="283">
        <v>1</v>
      </c>
      <c r="E210" s="263"/>
      <c r="F210" s="285">
        <f t="shared" si="117"/>
        <v>6</v>
      </c>
      <c r="G210" s="283">
        <v>6</v>
      </c>
      <c r="H210" s="283">
        <v>0</v>
      </c>
      <c r="I210" s="263">
        <v>0</v>
      </c>
      <c r="J210" s="285">
        <f t="shared" si="118"/>
        <v>131</v>
      </c>
      <c r="K210" s="283">
        <v>77</v>
      </c>
      <c r="L210" s="263">
        <v>54</v>
      </c>
      <c r="M210" s="285">
        <f t="shared" si="119"/>
        <v>10</v>
      </c>
      <c r="N210" s="283">
        <v>3</v>
      </c>
      <c r="O210" s="283">
        <v>7</v>
      </c>
      <c r="P210" s="283">
        <f t="shared" si="120"/>
        <v>3</v>
      </c>
      <c r="Q210" s="293">
        <v>1</v>
      </c>
      <c r="R210" s="297">
        <v>2</v>
      </c>
      <c r="S210" s="285">
        <f t="shared" si="121"/>
        <v>4</v>
      </c>
      <c r="T210" s="283">
        <v>0</v>
      </c>
      <c r="U210" s="263">
        <v>4</v>
      </c>
    </row>
    <row r="211" spans="1:21" s="59" customFormat="1" ht="15" customHeight="1">
      <c r="B211" s="260" t="s">
        <v>240</v>
      </c>
      <c r="C211" s="285">
        <f>SUM(C212:C215)</f>
        <v>4</v>
      </c>
      <c r="D211" s="283">
        <f t="shared" ref="D211:T211" si="122">SUM(D212:D215)</f>
        <v>4</v>
      </c>
      <c r="E211" s="263">
        <f t="shared" si="122"/>
        <v>0</v>
      </c>
      <c r="F211" s="285">
        <f t="shared" si="122"/>
        <v>61</v>
      </c>
      <c r="G211" s="283">
        <f t="shared" si="122"/>
        <v>54</v>
      </c>
      <c r="H211" s="283">
        <f t="shared" si="122"/>
        <v>0</v>
      </c>
      <c r="I211" s="263">
        <f t="shared" si="122"/>
        <v>7</v>
      </c>
      <c r="J211" s="285">
        <f t="shared" si="122"/>
        <v>1588</v>
      </c>
      <c r="K211" s="283">
        <f t="shared" si="122"/>
        <v>829</v>
      </c>
      <c r="L211" s="263">
        <f t="shared" si="122"/>
        <v>759</v>
      </c>
      <c r="M211" s="285">
        <f t="shared" si="122"/>
        <v>86</v>
      </c>
      <c r="N211" s="283">
        <f t="shared" si="122"/>
        <v>26</v>
      </c>
      <c r="O211" s="283">
        <f t="shared" si="122"/>
        <v>60</v>
      </c>
      <c r="P211" s="283">
        <f t="shared" si="122"/>
        <v>5</v>
      </c>
      <c r="Q211" s="293">
        <f t="shared" si="122"/>
        <v>3</v>
      </c>
      <c r="R211" s="297">
        <f t="shared" si="122"/>
        <v>2</v>
      </c>
      <c r="S211" s="285">
        <f t="shared" si="122"/>
        <v>7</v>
      </c>
      <c r="T211" s="283">
        <f t="shared" si="122"/>
        <v>1</v>
      </c>
      <c r="U211" s="263">
        <f>SUM(U212:U215)</f>
        <v>6</v>
      </c>
    </row>
    <row r="212" spans="1:21" s="59" customFormat="1" ht="15" hidden="1" customHeight="1">
      <c r="B212" s="260" t="s">
        <v>230</v>
      </c>
      <c r="C212" s="285">
        <f>IF(SUM(D212:E212)=0,"-",SUM(D212:E212))</f>
        <v>1</v>
      </c>
      <c r="D212" s="283">
        <v>1</v>
      </c>
      <c r="E212" s="263"/>
      <c r="F212" s="285">
        <f>SUM(G212:I212)</f>
        <v>20</v>
      </c>
      <c r="G212" s="283">
        <v>18</v>
      </c>
      <c r="H212" s="283">
        <v>0</v>
      </c>
      <c r="I212" s="263">
        <v>2</v>
      </c>
      <c r="J212" s="285">
        <f>IF(SUM(K212:L212)=0,"-",SUM(K212:L212))</f>
        <v>584</v>
      </c>
      <c r="K212" s="283">
        <v>303</v>
      </c>
      <c r="L212" s="263">
        <v>281</v>
      </c>
      <c r="M212" s="285">
        <f>IF(SUM(N212:O212)=0,"-",SUM(N212:O212))</f>
        <v>30</v>
      </c>
      <c r="N212" s="283">
        <v>8</v>
      </c>
      <c r="O212" s="283">
        <v>22</v>
      </c>
      <c r="P212" s="283">
        <f>IF(SUM(Q212:R212)=0,"-",SUM(Q212:R212))</f>
        <v>1</v>
      </c>
      <c r="Q212" s="293">
        <v>0</v>
      </c>
      <c r="R212" s="297">
        <v>1</v>
      </c>
      <c r="S212" s="285">
        <f>IF(SUM(T212:U212)=0,"-",SUM(T212:U212))</f>
        <v>2</v>
      </c>
      <c r="T212" s="283">
        <v>0</v>
      </c>
      <c r="U212" s="263">
        <v>2</v>
      </c>
    </row>
    <row r="213" spans="1:21" s="59" customFormat="1" ht="15" hidden="1" customHeight="1">
      <c r="B213" s="260" t="s">
        <v>231</v>
      </c>
      <c r="C213" s="285">
        <f>IF(SUM(D213:E213)=0,"-",SUM(D213:E213))</f>
        <v>1</v>
      </c>
      <c r="D213" s="283">
        <v>1</v>
      </c>
      <c r="E213" s="263"/>
      <c r="F213" s="285">
        <f>SUM(G213:I213)</f>
        <v>14</v>
      </c>
      <c r="G213" s="283">
        <v>12</v>
      </c>
      <c r="H213" s="283">
        <v>0</v>
      </c>
      <c r="I213" s="263">
        <v>2</v>
      </c>
      <c r="J213" s="285">
        <f>IF(SUM(K213:L213)=0,"-",SUM(K213:L213))</f>
        <v>372</v>
      </c>
      <c r="K213" s="283">
        <v>184</v>
      </c>
      <c r="L213" s="263">
        <v>188</v>
      </c>
      <c r="M213" s="285">
        <f>IF(SUM(N213:O213)=0,"-",SUM(N213:O213))</f>
        <v>18</v>
      </c>
      <c r="N213" s="283">
        <v>5</v>
      </c>
      <c r="O213" s="283">
        <v>13</v>
      </c>
      <c r="P213" s="283">
        <f>IF(SUM(Q213:R213)=0,"-",SUM(Q213:R213))</f>
        <v>1</v>
      </c>
      <c r="Q213" s="283">
        <v>0</v>
      </c>
      <c r="R213" s="263">
        <v>1</v>
      </c>
      <c r="S213" s="285">
        <f>IF(SUM(T213:U213)=0,"-",SUM(T213:U213))</f>
        <v>1</v>
      </c>
      <c r="T213" s="283">
        <v>0</v>
      </c>
      <c r="U213" s="263">
        <v>1</v>
      </c>
    </row>
    <row r="214" spans="1:21" s="59" customFormat="1" ht="15" hidden="1" customHeight="1">
      <c r="B214" s="260" t="s">
        <v>232</v>
      </c>
      <c r="C214" s="285">
        <f>IF(SUM(D214:E214)=0,"-",SUM(D214:E214))</f>
        <v>1</v>
      </c>
      <c r="D214" s="283">
        <v>1</v>
      </c>
      <c r="E214" s="263"/>
      <c r="F214" s="285">
        <f>SUM(G214:I214)</f>
        <v>13</v>
      </c>
      <c r="G214" s="283">
        <v>12</v>
      </c>
      <c r="H214" s="283">
        <v>0</v>
      </c>
      <c r="I214" s="263">
        <v>1</v>
      </c>
      <c r="J214" s="285">
        <f>IF(SUM(K214:L214)=0,"-",SUM(K214:L214))</f>
        <v>297</v>
      </c>
      <c r="K214" s="283">
        <v>169</v>
      </c>
      <c r="L214" s="263">
        <v>128</v>
      </c>
      <c r="M214" s="285">
        <f>IF(SUM(N214:O214)=0,"-",SUM(N214:O214))</f>
        <v>18</v>
      </c>
      <c r="N214" s="283">
        <v>5</v>
      </c>
      <c r="O214" s="283">
        <v>13</v>
      </c>
      <c r="P214" s="283">
        <f>IF(SUM(Q214:R214)=0,"-",SUM(Q214:R214))</f>
        <v>2</v>
      </c>
      <c r="Q214" s="283">
        <v>2</v>
      </c>
      <c r="R214" s="263">
        <v>0</v>
      </c>
      <c r="S214" s="285">
        <f>IF(SUM(T214:U214)=0,"-",SUM(T214:U214))</f>
        <v>2</v>
      </c>
      <c r="T214" s="283">
        <v>1</v>
      </c>
      <c r="U214" s="263">
        <v>1</v>
      </c>
    </row>
    <row r="215" spans="1:21" s="59" customFormat="1" ht="15" hidden="1" customHeight="1">
      <c r="B215" s="260" t="s">
        <v>233</v>
      </c>
      <c r="C215" s="285">
        <f>IF(SUM(D215:E215)=0,"-",SUM(D215:E215))</f>
        <v>1</v>
      </c>
      <c r="D215" s="283">
        <v>1</v>
      </c>
      <c r="E215" s="263"/>
      <c r="F215" s="285">
        <f>SUM(G215:I215)</f>
        <v>14</v>
      </c>
      <c r="G215" s="283">
        <v>12</v>
      </c>
      <c r="H215" s="283">
        <v>0</v>
      </c>
      <c r="I215" s="263">
        <v>2</v>
      </c>
      <c r="J215" s="285">
        <f>IF(SUM(K215:L215)=0,"-",SUM(K215:L215))</f>
        <v>335</v>
      </c>
      <c r="K215" s="283">
        <v>173</v>
      </c>
      <c r="L215" s="263">
        <v>162</v>
      </c>
      <c r="M215" s="285">
        <f>IF(SUM(N215:O215)=0,"-",SUM(N215:O215))</f>
        <v>20</v>
      </c>
      <c r="N215" s="283">
        <v>8</v>
      </c>
      <c r="O215" s="283">
        <v>12</v>
      </c>
      <c r="P215" s="283">
        <f>IF(SUM(Q215:R215)=0,"-",SUM(Q215:R215))</f>
        <v>1</v>
      </c>
      <c r="Q215" s="283">
        <v>1</v>
      </c>
      <c r="R215" s="263">
        <v>0</v>
      </c>
      <c r="S215" s="285">
        <f>IF(SUM(T215:U215)=0,"-",SUM(T215:U215))</f>
        <v>2</v>
      </c>
      <c r="T215" s="283">
        <v>0</v>
      </c>
      <c r="U215" s="263">
        <v>2</v>
      </c>
    </row>
    <row r="216" spans="1:21" s="59" customFormat="1" ht="15" customHeight="1">
      <c r="B216" s="265" t="s">
        <v>234</v>
      </c>
      <c r="C216" s="289">
        <f t="shared" ref="C216:U216" si="123">SUM(C217:C220)</f>
        <v>4</v>
      </c>
      <c r="D216" s="287">
        <f t="shared" si="123"/>
        <v>4</v>
      </c>
      <c r="E216" s="268">
        <f t="shared" si="123"/>
        <v>0</v>
      </c>
      <c r="F216" s="289">
        <f t="shared" si="123"/>
        <v>38</v>
      </c>
      <c r="G216" s="287">
        <f t="shared" si="123"/>
        <v>31</v>
      </c>
      <c r="H216" s="287">
        <f t="shared" si="123"/>
        <v>0</v>
      </c>
      <c r="I216" s="268">
        <f t="shared" si="123"/>
        <v>7</v>
      </c>
      <c r="J216" s="289">
        <f t="shared" si="123"/>
        <v>810</v>
      </c>
      <c r="K216" s="287">
        <f t="shared" si="123"/>
        <v>416</v>
      </c>
      <c r="L216" s="268">
        <f t="shared" si="123"/>
        <v>394</v>
      </c>
      <c r="M216" s="289">
        <f t="shared" si="123"/>
        <v>63</v>
      </c>
      <c r="N216" s="287">
        <f t="shared" si="123"/>
        <v>22</v>
      </c>
      <c r="O216" s="287">
        <f t="shared" si="123"/>
        <v>41</v>
      </c>
      <c r="P216" s="287">
        <f t="shared" si="123"/>
        <v>6</v>
      </c>
      <c r="Q216" s="287">
        <f t="shared" si="123"/>
        <v>3</v>
      </c>
      <c r="R216" s="268">
        <f t="shared" si="123"/>
        <v>3</v>
      </c>
      <c r="S216" s="289">
        <f t="shared" si="123"/>
        <v>9</v>
      </c>
      <c r="T216" s="287">
        <f t="shared" si="123"/>
        <v>1</v>
      </c>
      <c r="U216" s="268">
        <f t="shared" si="123"/>
        <v>8</v>
      </c>
    </row>
    <row r="217" spans="1:21" s="59" customFormat="1" ht="15" hidden="1" customHeight="1">
      <c r="B217" s="260" t="s">
        <v>241</v>
      </c>
      <c r="C217" s="285">
        <f>IF(SUM(D217:E217)=0,"-",SUM(D217:E217))</f>
        <v>1</v>
      </c>
      <c r="D217" s="283">
        <v>1</v>
      </c>
      <c r="E217" s="263"/>
      <c r="F217" s="285">
        <f>SUM(G217:I217)</f>
        <v>15</v>
      </c>
      <c r="G217" s="283">
        <v>13</v>
      </c>
      <c r="H217" s="283">
        <v>0</v>
      </c>
      <c r="I217" s="263">
        <v>2</v>
      </c>
      <c r="J217" s="285">
        <f>IF(SUM(K217:L217)=0,"-",SUM(K217:L217))</f>
        <v>405</v>
      </c>
      <c r="K217" s="283">
        <v>221</v>
      </c>
      <c r="L217" s="263">
        <v>184</v>
      </c>
      <c r="M217" s="285">
        <f>IF(SUM(N217:O217)=0,"-",SUM(N217:O217))</f>
        <v>24</v>
      </c>
      <c r="N217" s="283">
        <v>9</v>
      </c>
      <c r="O217" s="283">
        <v>15</v>
      </c>
      <c r="P217" s="283">
        <f>IF(SUM(Q217:R217)=0,"-",SUM(Q217:R217))</f>
        <v>3</v>
      </c>
      <c r="Q217" s="283">
        <v>2</v>
      </c>
      <c r="R217" s="263">
        <v>1</v>
      </c>
      <c r="S217" s="285">
        <f>IF(SUM(T217:U217)=0,"-",SUM(T217:U217))</f>
        <v>3</v>
      </c>
      <c r="T217" s="283">
        <v>0</v>
      </c>
      <c r="U217" s="263">
        <v>3</v>
      </c>
    </row>
    <row r="218" spans="1:21" s="59" customFormat="1" ht="15" hidden="1" customHeight="1">
      <c r="B218" s="260" t="s">
        <v>242</v>
      </c>
      <c r="C218" s="285">
        <f>IF(SUM(D218:E218)=0,"-",SUM(D218:E218))</f>
        <v>1</v>
      </c>
      <c r="D218" s="283">
        <v>1</v>
      </c>
      <c r="E218" s="263"/>
      <c r="F218" s="285">
        <f>SUM(G218:I218)</f>
        <v>8</v>
      </c>
      <c r="G218" s="283">
        <v>6</v>
      </c>
      <c r="H218" s="283">
        <v>0</v>
      </c>
      <c r="I218" s="263">
        <v>2</v>
      </c>
      <c r="J218" s="285">
        <f>IF(SUM(K218:L218)=0,"-",SUM(K218:L218))</f>
        <v>174</v>
      </c>
      <c r="K218" s="283">
        <v>78</v>
      </c>
      <c r="L218" s="263">
        <v>96</v>
      </c>
      <c r="M218" s="285">
        <f>IF(SUM(N218:O218)=0,"-",SUM(N218:O218))</f>
        <v>14</v>
      </c>
      <c r="N218" s="283">
        <v>5</v>
      </c>
      <c r="O218" s="283">
        <v>9</v>
      </c>
      <c r="P218" s="283" t="str">
        <f>IF(SUM(Q218:R218)=0,"-",SUM(Q218:R218))</f>
        <v>-</v>
      </c>
      <c r="Q218" s="283">
        <v>0</v>
      </c>
      <c r="R218" s="263">
        <v>0</v>
      </c>
      <c r="S218" s="285">
        <f>IF(SUM(T218:U218)=0,"-",SUM(T218:U218))</f>
        <v>2</v>
      </c>
      <c r="T218" s="283">
        <v>0</v>
      </c>
      <c r="U218" s="263">
        <v>2</v>
      </c>
    </row>
    <row r="219" spans="1:21" s="59" customFormat="1" ht="15" hidden="1" customHeight="1">
      <c r="B219" s="260" t="s">
        <v>243</v>
      </c>
      <c r="C219" s="285">
        <f>IF(SUM(D219:E219)=0,"-",SUM(D219:E219))</f>
        <v>1</v>
      </c>
      <c r="D219" s="283">
        <v>1</v>
      </c>
      <c r="E219" s="263"/>
      <c r="F219" s="285">
        <f>SUM(G219:I219)</f>
        <v>8</v>
      </c>
      <c r="G219" s="283">
        <v>6</v>
      </c>
      <c r="H219" s="283">
        <v>0</v>
      </c>
      <c r="I219" s="263">
        <v>2</v>
      </c>
      <c r="J219" s="285">
        <f>IF(SUM(K219:L219)=0,"-",SUM(K219:L219))</f>
        <v>141</v>
      </c>
      <c r="K219" s="283">
        <v>67</v>
      </c>
      <c r="L219" s="263">
        <v>74</v>
      </c>
      <c r="M219" s="285">
        <f>IF(SUM(N219:O219)=0,"-",SUM(N219:O219))</f>
        <v>13</v>
      </c>
      <c r="N219" s="283">
        <v>5</v>
      </c>
      <c r="O219" s="283">
        <v>8</v>
      </c>
      <c r="P219" s="283">
        <f>IF(SUM(Q219:R219)=0,"-",SUM(Q219:R219))</f>
        <v>1</v>
      </c>
      <c r="Q219" s="283">
        <v>1</v>
      </c>
      <c r="R219" s="263">
        <v>0</v>
      </c>
      <c r="S219" s="285">
        <f>IF(SUM(T219:U219)=0,"-",SUM(T219:U219))</f>
        <v>2</v>
      </c>
      <c r="T219" s="283">
        <v>0</v>
      </c>
      <c r="U219" s="263">
        <v>2</v>
      </c>
    </row>
    <row r="220" spans="1:21" s="59" customFormat="1" ht="15" hidden="1" customHeight="1">
      <c r="B220" s="265" t="s">
        <v>244</v>
      </c>
      <c r="C220" s="289">
        <f>IF(SUM(D220:E220)=0,"-",SUM(D220:E220))</f>
        <v>1</v>
      </c>
      <c r="D220" s="287">
        <v>1</v>
      </c>
      <c r="E220" s="268"/>
      <c r="F220" s="289">
        <f>SUM(G220:I220)</f>
        <v>7</v>
      </c>
      <c r="G220" s="287">
        <v>6</v>
      </c>
      <c r="H220" s="287">
        <v>0</v>
      </c>
      <c r="I220" s="268">
        <v>1</v>
      </c>
      <c r="J220" s="289">
        <f>IF(SUM(K220:L220)=0,"-",SUM(K220:L220))</f>
        <v>90</v>
      </c>
      <c r="K220" s="287">
        <v>50</v>
      </c>
      <c r="L220" s="268">
        <v>40</v>
      </c>
      <c r="M220" s="289">
        <f>IF(SUM(N220:O220)=0,"-",SUM(N220:O220))</f>
        <v>12</v>
      </c>
      <c r="N220" s="287">
        <v>3</v>
      </c>
      <c r="O220" s="287">
        <v>9</v>
      </c>
      <c r="P220" s="287">
        <f>IF(SUM(Q220:R220)=0,"-",SUM(Q220:R220))</f>
        <v>2</v>
      </c>
      <c r="Q220" s="287">
        <v>0</v>
      </c>
      <c r="R220" s="268">
        <v>2</v>
      </c>
      <c r="S220" s="289">
        <f>IF(SUM(T220:U220)=0,"-",SUM(T220:U220))</f>
        <v>2</v>
      </c>
      <c r="T220" s="287">
        <v>1</v>
      </c>
      <c r="U220" s="268">
        <v>1</v>
      </c>
    </row>
    <row r="221" spans="1:21" s="55" customFormat="1" ht="12.75">
      <c r="U221" s="161" t="s">
        <v>101</v>
      </c>
    </row>
    <row r="222" spans="1:21" s="55" customFormat="1" ht="12.75">
      <c r="U222" s="161" t="s">
        <v>102</v>
      </c>
    </row>
    <row r="223" spans="1:21" ht="13.5">
      <c r="A223" s="164">
        <v>2</v>
      </c>
      <c r="B223" s="164" t="s">
        <v>6</v>
      </c>
      <c r="C223" s="241"/>
      <c r="D223" s="241"/>
      <c r="E223" s="241"/>
      <c r="F223" s="241"/>
      <c r="G223" s="241"/>
      <c r="H223" s="241"/>
      <c r="I223" s="241"/>
      <c r="J223" s="241"/>
      <c r="K223" s="241"/>
      <c r="L223" s="241"/>
      <c r="M223" s="241"/>
      <c r="N223" s="241"/>
      <c r="O223" s="241"/>
      <c r="P223" s="241"/>
      <c r="Q223" s="241"/>
      <c r="R223" s="241"/>
      <c r="S223" s="241"/>
    </row>
    <row r="224" spans="1:21" ht="20.25" customHeight="1">
      <c r="A224" s="241"/>
      <c r="B224" s="245"/>
      <c r="C224" s="447" t="s">
        <v>268</v>
      </c>
      <c r="D224" s="448"/>
      <c r="E224" s="449"/>
      <c r="F224" s="450" t="s">
        <v>250</v>
      </c>
      <c r="G224" s="448"/>
      <c r="H224" s="448"/>
      <c r="I224" s="447" t="s">
        <v>269</v>
      </c>
      <c r="J224" s="450"/>
      <c r="K224" s="450"/>
      <c r="L224" s="452"/>
      <c r="M224" s="451" t="s">
        <v>270</v>
      </c>
      <c r="N224" s="448"/>
      <c r="O224" s="448"/>
      <c r="P224" s="448"/>
      <c r="Q224" s="448"/>
      <c r="R224" s="449"/>
      <c r="S224" s="447" t="s">
        <v>271</v>
      </c>
      <c r="T224" s="450"/>
      <c r="U224" s="452"/>
    </row>
    <row r="225" spans="1:21" ht="20.25" customHeight="1">
      <c r="A225" s="241"/>
      <c r="B225" s="246" t="s">
        <v>3</v>
      </c>
      <c r="C225" s="465" t="s">
        <v>254</v>
      </c>
      <c r="D225" s="445" t="s">
        <v>255</v>
      </c>
      <c r="E225" s="442" t="s">
        <v>256</v>
      </c>
      <c r="F225" s="444" t="s">
        <v>254</v>
      </c>
      <c r="G225" s="445" t="s">
        <v>257</v>
      </c>
      <c r="H225" s="453" t="s">
        <v>272</v>
      </c>
      <c r="I225" s="473" t="s">
        <v>254</v>
      </c>
      <c r="J225" s="444"/>
      <c r="K225" s="298" t="s">
        <v>260</v>
      </c>
      <c r="L225" s="299" t="s">
        <v>261</v>
      </c>
      <c r="M225" s="468" t="s">
        <v>273</v>
      </c>
      <c r="N225" s="456"/>
      <c r="O225" s="474"/>
      <c r="P225" s="455" t="s">
        <v>274</v>
      </c>
      <c r="Q225" s="456"/>
      <c r="R225" s="457"/>
      <c r="S225" s="458" t="s">
        <v>275</v>
      </c>
      <c r="T225" s="475"/>
      <c r="U225" s="476"/>
    </row>
    <row r="226" spans="1:21" ht="20.25" customHeight="1">
      <c r="A226" s="241"/>
      <c r="B226" s="247"/>
      <c r="C226" s="465"/>
      <c r="D226" s="446"/>
      <c r="E226" s="443"/>
      <c r="F226" s="444"/>
      <c r="G226" s="446"/>
      <c r="H226" s="454"/>
      <c r="I226" s="300"/>
      <c r="J226" s="301"/>
      <c r="K226" s="302"/>
      <c r="L226" s="303"/>
      <c r="M226" s="248" t="s">
        <v>254</v>
      </c>
      <c r="N226" s="251" t="s">
        <v>260</v>
      </c>
      <c r="O226" s="304" t="s">
        <v>261</v>
      </c>
      <c r="P226" s="250" t="s">
        <v>254</v>
      </c>
      <c r="Q226" s="251" t="s">
        <v>260</v>
      </c>
      <c r="R226" s="252" t="s">
        <v>261</v>
      </c>
      <c r="S226" s="248" t="s">
        <v>254</v>
      </c>
      <c r="T226" s="304" t="s">
        <v>260</v>
      </c>
      <c r="U226" s="252" t="s">
        <v>261</v>
      </c>
    </row>
    <row r="227" spans="1:21" ht="12.95" customHeight="1">
      <c r="A227" s="254"/>
      <c r="B227" s="281" t="s">
        <v>118</v>
      </c>
      <c r="C227" s="255">
        <f>SUM(C228:C231)</f>
        <v>5</v>
      </c>
      <c r="D227" s="256">
        <f>SUM(D228:D231)</f>
        <v>4</v>
      </c>
      <c r="E227" s="257" t="s">
        <v>276</v>
      </c>
      <c r="F227" s="255">
        <f>SUM(F228:F231)</f>
        <v>93</v>
      </c>
      <c r="G227" s="256">
        <f>SUM(G228:G231)</f>
        <v>88</v>
      </c>
      <c r="H227" s="257">
        <f>SUM(H228:H231)</f>
        <v>5</v>
      </c>
      <c r="I227" s="477">
        <f>SUM(I228:I231)</f>
        <v>3027</v>
      </c>
      <c r="J227" s="478"/>
      <c r="K227" s="256">
        <f t="shared" ref="K227:U227" si="124">SUM(K228:K231)</f>
        <v>1527</v>
      </c>
      <c r="L227" s="257">
        <f t="shared" si="124"/>
        <v>1500</v>
      </c>
      <c r="M227" s="255">
        <f t="shared" si="124"/>
        <v>189</v>
      </c>
      <c r="N227" s="256">
        <f t="shared" si="124"/>
        <v>106</v>
      </c>
      <c r="O227" s="256">
        <f t="shared" si="124"/>
        <v>83</v>
      </c>
      <c r="P227" s="256">
        <f t="shared" si="124"/>
        <v>4</v>
      </c>
      <c r="Q227" s="256">
        <f t="shared" si="124"/>
        <v>1</v>
      </c>
      <c r="R227" s="257">
        <f t="shared" si="124"/>
        <v>3</v>
      </c>
      <c r="S227" s="258">
        <f t="shared" si="124"/>
        <v>24</v>
      </c>
      <c r="T227" s="256">
        <f t="shared" si="124"/>
        <v>2</v>
      </c>
      <c r="U227" s="257">
        <f t="shared" si="124"/>
        <v>22</v>
      </c>
    </row>
    <row r="228" spans="1:21" ht="15" hidden="1" customHeight="1">
      <c r="A228" s="241"/>
      <c r="B228" s="261" t="s">
        <v>277</v>
      </c>
      <c r="C228" s="180">
        <v>1</v>
      </c>
      <c r="D228" s="305">
        <v>1</v>
      </c>
      <c r="E228" s="306" t="s">
        <v>276</v>
      </c>
      <c r="F228" s="180">
        <v>23</v>
      </c>
      <c r="G228" s="305">
        <v>22</v>
      </c>
      <c r="H228" s="306">
        <v>1</v>
      </c>
      <c r="I228" s="471">
        <v>785</v>
      </c>
      <c r="J228" s="472"/>
      <c r="K228" s="305">
        <v>400</v>
      </c>
      <c r="L228" s="306">
        <v>385</v>
      </c>
      <c r="M228" s="180">
        <v>45</v>
      </c>
      <c r="N228" s="305">
        <v>28</v>
      </c>
      <c r="O228" s="305">
        <v>17</v>
      </c>
      <c r="P228" s="305" t="s">
        <v>74</v>
      </c>
      <c r="Q228" s="305" t="s">
        <v>74</v>
      </c>
      <c r="R228" s="306" t="s">
        <v>74</v>
      </c>
      <c r="S228" s="188">
        <v>7</v>
      </c>
      <c r="T228" s="305">
        <v>1</v>
      </c>
      <c r="U228" s="306">
        <v>6</v>
      </c>
    </row>
    <row r="229" spans="1:21" ht="15" hidden="1" customHeight="1">
      <c r="A229" s="241"/>
      <c r="B229" s="261" t="s">
        <v>278</v>
      </c>
      <c r="C229" s="180">
        <v>2</v>
      </c>
      <c r="D229" s="305">
        <v>1</v>
      </c>
      <c r="E229" s="306">
        <v>1</v>
      </c>
      <c r="F229" s="180">
        <v>34</v>
      </c>
      <c r="G229" s="305">
        <v>32</v>
      </c>
      <c r="H229" s="306">
        <v>2</v>
      </c>
      <c r="I229" s="471">
        <v>1072</v>
      </c>
      <c r="J229" s="472"/>
      <c r="K229" s="305">
        <v>547</v>
      </c>
      <c r="L229" s="306">
        <v>525</v>
      </c>
      <c r="M229" s="180">
        <v>69</v>
      </c>
      <c r="N229" s="305">
        <v>36</v>
      </c>
      <c r="O229" s="305">
        <v>33</v>
      </c>
      <c r="P229" s="305">
        <v>2</v>
      </c>
      <c r="Q229" s="305" t="s">
        <v>276</v>
      </c>
      <c r="R229" s="306">
        <v>2</v>
      </c>
      <c r="S229" s="188">
        <v>7</v>
      </c>
      <c r="T229" s="305">
        <v>1</v>
      </c>
      <c r="U229" s="306">
        <v>6</v>
      </c>
    </row>
    <row r="230" spans="1:21" ht="15" hidden="1" customHeight="1">
      <c r="A230" s="241"/>
      <c r="B230" s="261" t="s">
        <v>279</v>
      </c>
      <c r="C230" s="180">
        <v>1</v>
      </c>
      <c r="D230" s="305">
        <v>1</v>
      </c>
      <c r="E230" s="306" t="s">
        <v>276</v>
      </c>
      <c r="F230" s="180">
        <v>22</v>
      </c>
      <c r="G230" s="305">
        <v>21</v>
      </c>
      <c r="H230" s="306">
        <v>1</v>
      </c>
      <c r="I230" s="471">
        <v>745</v>
      </c>
      <c r="J230" s="472"/>
      <c r="K230" s="305">
        <v>370</v>
      </c>
      <c r="L230" s="306">
        <v>375</v>
      </c>
      <c r="M230" s="180">
        <v>43</v>
      </c>
      <c r="N230" s="305">
        <v>26</v>
      </c>
      <c r="O230" s="305">
        <v>17</v>
      </c>
      <c r="P230" s="305">
        <v>1</v>
      </c>
      <c r="Q230" s="305" t="s">
        <v>74</v>
      </c>
      <c r="R230" s="306">
        <v>1</v>
      </c>
      <c r="S230" s="188">
        <v>7</v>
      </c>
      <c r="T230" s="305" t="s">
        <v>276</v>
      </c>
      <c r="U230" s="306">
        <v>7</v>
      </c>
    </row>
    <row r="231" spans="1:21" ht="15" hidden="1" customHeight="1">
      <c r="A231" s="241"/>
      <c r="B231" s="266" t="s">
        <v>280</v>
      </c>
      <c r="C231" s="185">
        <v>1</v>
      </c>
      <c r="D231" s="307">
        <v>1</v>
      </c>
      <c r="E231" s="308" t="s">
        <v>276</v>
      </c>
      <c r="F231" s="185">
        <v>14</v>
      </c>
      <c r="G231" s="307">
        <v>13</v>
      </c>
      <c r="H231" s="308">
        <v>1</v>
      </c>
      <c r="I231" s="471">
        <v>425</v>
      </c>
      <c r="J231" s="472"/>
      <c r="K231" s="307">
        <v>210</v>
      </c>
      <c r="L231" s="308">
        <v>215</v>
      </c>
      <c r="M231" s="185">
        <v>32</v>
      </c>
      <c r="N231" s="307">
        <v>16</v>
      </c>
      <c r="O231" s="307">
        <v>16</v>
      </c>
      <c r="P231" s="307">
        <v>1</v>
      </c>
      <c r="Q231" s="307">
        <v>1</v>
      </c>
      <c r="R231" s="308" t="s">
        <v>74</v>
      </c>
      <c r="S231" s="309">
        <v>3</v>
      </c>
      <c r="T231" s="307" t="s">
        <v>74</v>
      </c>
      <c r="U231" s="308">
        <v>3</v>
      </c>
    </row>
    <row r="232" spans="1:21" ht="12.95" customHeight="1">
      <c r="A232" s="270"/>
      <c r="B232" s="81" t="s">
        <v>124</v>
      </c>
      <c r="C232" s="255">
        <f>SUM(C233:C236)</f>
        <v>5</v>
      </c>
      <c r="D232" s="256">
        <f>SUM(D233:D236)</f>
        <v>4</v>
      </c>
      <c r="E232" s="257" t="s">
        <v>276</v>
      </c>
      <c r="F232" s="255">
        <f>SUM(F233:F236)</f>
        <v>92</v>
      </c>
      <c r="G232" s="256">
        <f>SUM(G233:G236)</f>
        <v>87</v>
      </c>
      <c r="H232" s="257">
        <f>SUM(H233:H236)</f>
        <v>5</v>
      </c>
      <c r="I232" s="479">
        <f>SUM(I233:I236)</f>
        <v>2959</v>
      </c>
      <c r="J232" s="480"/>
      <c r="K232" s="256">
        <f t="shared" ref="K232:U232" si="125">SUM(K233:K236)</f>
        <v>1537</v>
      </c>
      <c r="L232" s="257">
        <f t="shared" si="125"/>
        <v>1422</v>
      </c>
      <c r="M232" s="255">
        <f t="shared" si="125"/>
        <v>186</v>
      </c>
      <c r="N232" s="256">
        <f t="shared" si="125"/>
        <v>107</v>
      </c>
      <c r="O232" s="256">
        <f t="shared" si="125"/>
        <v>79</v>
      </c>
      <c r="P232" s="256">
        <f t="shared" si="125"/>
        <v>3</v>
      </c>
      <c r="Q232" s="256">
        <f t="shared" si="125"/>
        <v>0</v>
      </c>
      <c r="R232" s="257">
        <f t="shared" si="125"/>
        <v>3</v>
      </c>
      <c r="S232" s="255">
        <f t="shared" si="125"/>
        <v>20</v>
      </c>
      <c r="T232" s="256">
        <f t="shared" si="125"/>
        <v>1</v>
      </c>
      <c r="U232" s="257">
        <f t="shared" si="125"/>
        <v>19</v>
      </c>
    </row>
    <row r="233" spans="1:21" ht="15" hidden="1" customHeight="1">
      <c r="A233" s="241"/>
      <c r="B233" s="260" t="s">
        <v>277</v>
      </c>
      <c r="C233" s="180">
        <f t="shared" ref="C233:C241" si="126">SUM(D233:E233)</f>
        <v>1</v>
      </c>
      <c r="D233" s="305">
        <v>1</v>
      </c>
      <c r="E233" s="306" t="s">
        <v>276</v>
      </c>
      <c r="F233" s="180">
        <f>SUM(G233:H233)</f>
        <v>21</v>
      </c>
      <c r="G233" s="305">
        <v>20</v>
      </c>
      <c r="H233" s="306">
        <v>1</v>
      </c>
      <c r="I233" s="471">
        <f>SUM(K233:L233)</f>
        <v>721</v>
      </c>
      <c r="J233" s="472"/>
      <c r="K233" s="305">
        <v>376</v>
      </c>
      <c r="L233" s="306">
        <v>345</v>
      </c>
      <c r="M233" s="180">
        <f>SUM(N233:O233)</f>
        <v>42</v>
      </c>
      <c r="N233" s="305">
        <v>26</v>
      </c>
      <c r="O233" s="305">
        <v>16</v>
      </c>
      <c r="P233" s="305" t="s">
        <v>74</v>
      </c>
      <c r="Q233" s="305" t="s">
        <v>74</v>
      </c>
      <c r="R233" s="306" t="s">
        <v>74</v>
      </c>
      <c r="S233" s="180">
        <f>SUM(T233:U233)</f>
        <v>5</v>
      </c>
      <c r="T233" s="305" t="s">
        <v>276</v>
      </c>
      <c r="U233" s="306">
        <v>5</v>
      </c>
    </row>
    <row r="234" spans="1:21" ht="15" hidden="1" customHeight="1">
      <c r="A234" s="241"/>
      <c r="B234" s="260" t="s">
        <v>278</v>
      </c>
      <c r="C234" s="180">
        <f t="shared" si="126"/>
        <v>2</v>
      </c>
      <c r="D234" s="305">
        <v>1</v>
      </c>
      <c r="E234" s="306">
        <v>1</v>
      </c>
      <c r="F234" s="180">
        <f>SUM(G234:H234)</f>
        <v>34</v>
      </c>
      <c r="G234" s="305">
        <v>32</v>
      </c>
      <c r="H234" s="306">
        <v>2</v>
      </c>
      <c r="I234" s="471">
        <f>SUM(K234:L234)</f>
        <v>1059</v>
      </c>
      <c r="J234" s="472"/>
      <c r="K234" s="305">
        <v>559</v>
      </c>
      <c r="L234" s="306">
        <v>500</v>
      </c>
      <c r="M234" s="180">
        <f>SUM(N234:O234)</f>
        <v>68</v>
      </c>
      <c r="N234" s="305">
        <v>37</v>
      </c>
      <c r="O234" s="305">
        <v>31</v>
      </c>
      <c r="P234" s="305">
        <f>SUM(Q234:R234)</f>
        <v>3</v>
      </c>
      <c r="Q234" s="305" t="s">
        <v>276</v>
      </c>
      <c r="R234" s="306">
        <v>3</v>
      </c>
      <c r="S234" s="180">
        <f>SUM(T234:U234)</f>
        <v>6</v>
      </c>
      <c r="T234" s="305">
        <v>1</v>
      </c>
      <c r="U234" s="306">
        <v>5</v>
      </c>
    </row>
    <row r="235" spans="1:21" ht="15" hidden="1" customHeight="1">
      <c r="A235" s="241"/>
      <c r="B235" s="260" t="s">
        <v>279</v>
      </c>
      <c r="C235" s="180">
        <f t="shared" si="126"/>
        <v>1</v>
      </c>
      <c r="D235" s="305">
        <v>1</v>
      </c>
      <c r="E235" s="306" t="s">
        <v>276</v>
      </c>
      <c r="F235" s="180">
        <f>SUM(G235:H235)</f>
        <v>23</v>
      </c>
      <c r="G235" s="305">
        <v>22</v>
      </c>
      <c r="H235" s="306">
        <v>1</v>
      </c>
      <c r="I235" s="471">
        <f>SUM(K235:L235)</f>
        <v>763</v>
      </c>
      <c r="J235" s="472"/>
      <c r="K235" s="305">
        <v>385</v>
      </c>
      <c r="L235" s="306">
        <v>378</v>
      </c>
      <c r="M235" s="180">
        <f>SUM(N235:O235)</f>
        <v>44</v>
      </c>
      <c r="N235" s="305">
        <v>26</v>
      </c>
      <c r="O235" s="305">
        <v>18</v>
      </c>
      <c r="P235" s="305" t="s">
        <v>276</v>
      </c>
      <c r="Q235" s="305" t="s">
        <v>74</v>
      </c>
      <c r="R235" s="306" t="s">
        <v>276</v>
      </c>
      <c r="S235" s="180">
        <f>SUM(T235:U235)</f>
        <v>6</v>
      </c>
      <c r="T235" s="305" t="s">
        <v>276</v>
      </c>
      <c r="U235" s="306">
        <v>6</v>
      </c>
    </row>
    <row r="236" spans="1:21" ht="15" hidden="1" customHeight="1">
      <c r="A236" s="241"/>
      <c r="B236" s="265" t="s">
        <v>280</v>
      </c>
      <c r="C236" s="185">
        <f t="shared" si="126"/>
        <v>1</v>
      </c>
      <c r="D236" s="307">
        <v>1</v>
      </c>
      <c r="E236" s="308" t="s">
        <v>276</v>
      </c>
      <c r="F236" s="185">
        <f>SUM(G236:H236)</f>
        <v>14</v>
      </c>
      <c r="G236" s="307">
        <v>13</v>
      </c>
      <c r="H236" s="308">
        <v>1</v>
      </c>
      <c r="I236" s="481">
        <f>SUM(K236:L236)</f>
        <v>416</v>
      </c>
      <c r="J236" s="482"/>
      <c r="K236" s="307">
        <v>217</v>
      </c>
      <c r="L236" s="308">
        <v>199</v>
      </c>
      <c r="M236" s="185">
        <f>SUM(N236:O236)</f>
        <v>32</v>
      </c>
      <c r="N236" s="307">
        <v>18</v>
      </c>
      <c r="O236" s="307">
        <v>14</v>
      </c>
      <c r="P236" s="307" t="s">
        <v>276</v>
      </c>
      <c r="Q236" s="307" t="s">
        <v>74</v>
      </c>
      <c r="R236" s="308" t="s">
        <v>74</v>
      </c>
      <c r="S236" s="185">
        <f>SUM(T236:U236)</f>
        <v>3</v>
      </c>
      <c r="T236" s="307" t="s">
        <v>74</v>
      </c>
      <c r="U236" s="308">
        <v>3</v>
      </c>
    </row>
    <row r="237" spans="1:21" ht="12.95" customHeight="1">
      <c r="A237" s="270"/>
      <c r="B237" s="129" t="s">
        <v>125</v>
      </c>
      <c r="C237" s="195">
        <f t="shared" si="126"/>
        <v>6</v>
      </c>
      <c r="D237" s="310">
        <f t="shared" ref="D237:I237" si="127">SUM(D238:D241)</f>
        <v>5</v>
      </c>
      <c r="E237" s="207">
        <f t="shared" si="127"/>
        <v>1</v>
      </c>
      <c r="F237" s="195">
        <f t="shared" si="127"/>
        <v>102</v>
      </c>
      <c r="G237" s="310">
        <f t="shared" si="127"/>
        <v>95</v>
      </c>
      <c r="H237" s="207">
        <f t="shared" si="127"/>
        <v>7</v>
      </c>
      <c r="I237" s="485">
        <f t="shared" si="127"/>
        <v>2980</v>
      </c>
      <c r="J237" s="486"/>
      <c r="K237" s="272">
        <f t="shared" ref="K237:U237" si="128">SUM(K238:K241)</f>
        <v>1538</v>
      </c>
      <c r="L237" s="208">
        <f t="shared" si="128"/>
        <v>1442</v>
      </c>
      <c r="M237" s="195">
        <f t="shared" si="128"/>
        <v>205</v>
      </c>
      <c r="N237" s="310">
        <f t="shared" si="128"/>
        <v>117</v>
      </c>
      <c r="O237" s="310">
        <f t="shared" si="128"/>
        <v>88</v>
      </c>
      <c r="P237" s="310">
        <f t="shared" si="128"/>
        <v>6</v>
      </c>
      <c r="Q237" s="310">
        <f t="shared" si="128"/>
        <v>1</v>
      </c>
      <c r="R237" s="207">
        <f t="shared" si="128"/>
        <v>5</v>
      </c>
      <c r="S237" s="195">
        <f t="shared" si="128"/>
        <v>21</v>
      </c>
      <c r="T237" s="310">
        <f t="shared" si="128"/>
        <v>1</v>
      </c>
      <c r="U237" s="207">
        <f t="shared" si="128"/>
        <v>20</v>
      </c>
    </row>
    <row r="238" spans="1:21" ht="15" hidden="1" customHeight="1">
      <c r="A238" s="311"/>
      <c r="B238" s="264" t="s">
        <v>277</v>
      </c>
      <c r="C238" s="180">
        <f t="shared" si="126"/>
        <v>1</v>
      </c>
      <c r="D238" s="305">
        <v>1</v>
      </c>
      <c r="E238" s="306" t="s">
        <v>276</v>
      </c>
      <c r="F238" s="180">
        <f>SUM(G238:H238)</f>
        <v>22</v>
      </c>
      <c r="G238" s="305">
        <v>21</v>
      </c>
      <c r="H238" s="306">
        <v>1</v>
      </c>
      <c r="I238" s="471">
        <f>SUM(K238:L238)</f>
        <v>682</v>
      </c>
      <c r="J238" s="472"/>
      <c r="K238" s="262">
        <v>359</v>
      </c>
      <c r="L238" s="263">
        <v>323</v>
      </c>
      <c r="M238" s="180">
        <f>SUM(N238:O238)</f>
        <v>43</v>
      </c>
      <c r="N238" s="305">
        <v>27</v>
      </c>
      <c r="O238" s="305">
        <v>16</v>
      </c>
      <c r="P238" s="305">
        <f>SUM(Q238:R238)</f>
        <v>1</v>
      </c>
      <c r="Q238" s="305">
        <v>1</v>
      </c>
      <c r="R238" s="306" t="s">
        <v>74</v>
      </c>
      <c r="S238" s="180">
        <f>SUM(T238:U238)</f>
        <v>5</v>
      </c>
      <c r="T238" s="305" t="s">
        <v>276</v>
      </c>
      <c r="U238" s="306">
        <v>5</v>
      </c>
    </row>
    <row r="239" spans="1:21" ht="15" hidden="1" customHeight="1">
      <c r="A239" s="311"/>
      <c r="B239" s="264" t="s">
        <v>278</v>
      </c>
      <c r="C239" s="180">
        <f t="shared" si="126"/>
        <v>3</v>
      </c>
      <c r="D239" s="305">
        <v>2</v>
      </c>
      <c r="E239" s="306">
        <v>1</v>
      </c>
      <c r="F239" s="180">
        <f>SUM(G239:H239)</f>
        <v>39</v>
      </c>
      <c r="G239" s="305">
        <v>36</v>
      </c>
      <c r="H239" s="306">
        <v>3</v>
      </c>
      <c r="I239" s="471">
        <f>SUM(K239:L239)</f>
        <v>1062</v>
      </c>
      <c r="J239" s="472"/>
      <c r="K239" s="262">
        <v>556</v>
      </c>
      <c r="L239" s="263">
        <v>506</v>
      </c>
      <c r="M239" s="180">
        <f>SUM(N239:O239)</f>
        <v>80</v>
      </c>
      <c r="N239" s="305">
        <v>44</v>
      </c>
      <c r="O239" s="305">
        <v>36</v>
      </c>
      <c r="P239" s="305">
        <f>SUM(Q239:R239)</f>
        <v>4</v>
      </c>
      <c r="Q239" s="305" t="s">
        <v>276</v>
      </c>
      <c r="R239" s="306">
        <v>4</v>
      </c>
      <c r="S239" s="180">
        <f>SUM(T239:U239)</f>
        <v>7</v>
      </c>
      <c r="T239" s="305">
        <v>1</v>
      </c>
      <c r="U239" s="306">
        <v>6</v>
      </c>
    </row>
    <row r="240" spans="1:21" ht="15" hidden="1" customHeight="1">
      <c r="A240" s="311"/>
      <c r="B240" s="264" t="s">
        <v>279</v>
      </c>
      <c r="C240" s="180">
        <f t="shared" si="126"/>
        <v>1</v>
      </c>
      <c r="D240" s="305">
        <v>1</v>
      </c>
      <c r="E240" s="306" t="s">
        <v>276</v>
      </c>
      <c r="F240" s="180">
        <f>SUM(G240:H240)</f>
        <v>26</v>
      </c>
      <c r="G240" s="305">
        <v>24</v>
      </c>
      <c r="H240" s="306">
        <v>2</v>
      </c>
      <c r="I240" s="471">
        <f>SUM(K240:L240)</f>
        <v>795</v>
      </c>
      <c r="J240" s="472"/>
      <c r="K240" s="262">
        <v>391</v>
      </c>
      <c r="L240" s="263">
        <v>404</v>
      </c>
      <c r="M240" s="180">
        <f>SUM(N240:O240)</f>
        <v>50</v>
      </c>
      <c r="N240" s="305">
        <v>27</v>
      </c>
      <c r="O240" s="305">
        <v>23</v>
      </c>
      <c r="P240" s="305" t="s">
        <v>276</v>
      </c>
      <c r="Q240" s="305" t="s">
        <v>74</v>
      </c>
      <c r="R240" s="306" t="s">
        <v>276</v>
      </c>
      <c r="S240" s="180">
        <f>SUM(T240:U240)</f>
        <v>6</v>
      </c>
      <c r="T240" s="305" t="s">
        <v>276</v>
      </c>
      <c r="U240" s="306">
        <v>6</v>
      </c>
    </row>
    <row r="241" spans="1:21" ht="15" hidden="1" customHeight="1">
      <c r="A241" s="311"/>
      <c r="B241" s="269" t="s">
        <v>280</v>
      </c>
      <c r="C241" s="185">
        <f t="shared" si="126"/>
        <v>1</v>
      </c>
      <c r="D241" s="307">
        <v>1</v>
      </c>
      <c r="E241" s="308" t="s">
        <v>276</v>
      </c>
      <c r="F241" s="185">
        <f>SUM(G241:H241)</f>
        <v>15</v>
      </c>
      <c r="G241" s="307">
        <v>14</v>
      </c>
      <c r="H241" s="308">
        <v>1</v>
      </c>
      <c r="I241" s="481">
        <f>SUM(K241:L241)</f>
        <v>441</v>
      </c>
      <c r="J241" s="482"/>
      <c r="K241" s="267">
        <v>232</v>
      </c>
      <c r="L241" s="268">
        <v>209</v>
      </c>
      <c r="M241" s="185">
        <f>SUM(N241:O241)</f>
        <v>32</v>
      </c>
      <c r="N241" s="307">
        <v>19</v>
      </c>
      <c r="O241" s="307">
        <v>13</v>
      </c>
      <c r="P241" s="307">
        <f>SUM(Q241:R241)</f>
        <v>1</v>
      </c>
      <c r="Q241" s="307" t="s">
        <v>74</v>
      </c>
      <c r="R241" s="308">
        <v>1</v>
      </c>
      <c r="S241" s="185">
        <f>SUM(T241:U241)</f>
        <v>3</v>
      </c>
      <c r="T241" s="307" t="s">
        <v>74</v>
      </c>
      <c r="U241" s="308">
        <v>3</v>
      </c>
    </row>
    <row r="242" spans="1:21" s="259" customFormat="1" ht="12.95" customHeight="1">
      <c r="A242" s="270"/>
      <c r="B242" s="271" t="s">
        <v>126</v>
      </c>
      <c r="C242" s="192">
        <v>6</v>
      </c>
      <c r="D242" s="272">
        <v>5</v>
      </c>
      <c r="E242" s="272">
        <v>1</v>
      </c>
      <c r="F242" s="192">
        <v>108</v>
      </c>
      <c r="G242" s="272">
        <v>101</v>
      </c>
      <c r="H242" s="208">
        <v>7</v>
      </c>
      <c r="I242" s="483">
        <v>3098</v>
      </c>
      <c r="J242" s="484"/>
      <c r="K242" s="272">
        <v>1607</v>
      </c>
      <c r="L242" s="208">
        <v>1491</v>
      </c>
      <c r="M242" s="192">
        <v>206</v>
      </c>
      <c r="N242" s="272">
        <v>113</v>
      </c>
      <c r="O242" s="272">
        <v>93</v>
      </c>
      <c r="P242" s="272">
        <v>6</v>
      </c>
      <c r="Q242" s="272" t="s">
        <v>74</v>
      </c>
      <c r="R242" s="208">
        <v>6</v>
      </c>
      <c r="S242" s="280">
        <v>21</v>
      </c>
      <c r="T242" s="272">
        <v>1</v>
      </c>
      <c r="U242" s="208">
        <v>20</v>
      </c>
    </row>
    <row r="243" spans="1:21" s="259" customFormat="1" ht="12.95" customHeight="1">
      <c r="A243" s="270"/>
      <c r="B243" s="271" t="s">
        <v>127</v>
      </c>
      <c r="C243" s="192">
        <v>6</v>
      </c>
      <c r="D243" s="272">
        <v>5</v>
      </c>
      <c r="E243" s="272">
        <v>1</v>
      </c>
      <c r="F243" s="192">
        <v>110</v>
      </c>
      <c r="G243" s="272">
        <v>103</v>
      </c>
      <c r="H243" s="208">
        <v>7</v>
      </c>
      <c r="I243" s="483">
        <v>3114</v>
      </c>
      <c r="J243" s="484"/>
      <c r="K243" s="272">
        <v>1592</v>
      </c>
      <c r="L243" s="208">
        <v>1522</v>
      </c>
      <c r="M243" s="192">
        <v>206</v>
      </c>
      <c r="N243" s="272">
        <v>115</v>
      </c>
      <c r="O243" s="272">
        <v>91</v>
      </c>
      <c r="P243" s="272">
        <v>5</v>
      </c>
      <c r="Q243" s="272" t="s">
        <v>74</v>
      </c>
      <c r="R243" s="208">
        <v>5</v>
      </c>
      <c r="S243" s="280">
        <v>18</v>
      </c>
      <c r="T243" s="272" t="s">
        <v>74</v>
      </c>
      <c r="U243" s="208">
        <v>18</v>
      </c>
    </row>
    <row r="244" spans="1:21" ht="12.95" customHeight="1">
      <c r="B244" s="281" t="s">
        <v>128</v>
      </c>
      <c r="C244" s="255">
        <f t="shared" ref="C244:H244" si="129">C245+C247+C251+C253</f>
        <v>6</v>
      </c>
      <c r="D244" s="256">
        <f t="shared" si="129"/>
        <v>5</v>
      </c>
      <c r="E244" s="256">
        <f t="shared" si="129"/>
        <v>1</v>
      </c>
      <c r="F244" s="255">
        <f t="shared" si="129"/>
        <v>113</v>
      </c>
      <c r="G244" s="256">
        <f t="shared" si="129"/>
        <v>106</v>
      </c>
      <c r="H244" s="257">
        <f t="shared" si="129"/>
        <v>7</v>
      </c>
      <c r="I244" s="258"/>
      <c r="J244" s="258">
        <f t="shared" ref="J244:U244" si="130">J245+J247+J251+J253</f>
        <v>3166</v>
      </c>
      <c r="K244" s="256">
        <f t="shared" si="130"/>
        <v>1648</v>
      </c>
      <c r="L244" s="256">
        <f t="shared" si="130"/>
        <v>1518</v>
      </c>
      <c r="M244" s="255">
        <f t="shared" si="130"/>
        <v>205</v>
      </c>
      <c r="N244" s="256">
        <f t="shared" si="130"/>
        <v>115</v>
      </c>
      <c r="O244" s="256">
        <f t="shared" si="130"/>
        <v>90</v>
      </c>
      <c r="P244" s="256">
        <f t="shared" si="130"/>
        <v>7</v>
      </c>
      <c r="Q244" s="256">
        <f t="shared" si="130"/>
        <v>2</v>
      </c>
      <c r="R244" s="257">
        <f t="shared" si="130"/>
        <v>5</v>
      </c>
      <c r="S244" s="255">
        <f t="shared" si="130"/>
        <v>16</v>
      </c>
      <c r="T244" s="256">
        <f t="shared" si="130"/>
        <v>0</v>
      </c>
      <c r="U244" s="257">
        <f t="shared" si="130"/>
        <v>16</v>
      </c>
    </row>
    <row r="245" spans="1:21" s="59" customFormat="1" ht="15" hidden="1" customHeight="1">
      <c r="B245" s="260" t="s">
        <v>277</v>
      </c>
      <c r="C245" s="261">
        <f>IF(SUM(D245:E245)=0,"-",SUM(D245:E245))</f>
        <v>1</v>
      </c>
      <c r="D245" s="283">
        <f>SUM(D246:D246)</f>
        <v>1</v>
      </c>
      <c r="E245" s="284">
        <f>SUM(E246:E246)</f>
        <v>0</v>
      </c>
      <c r="F245" s="261">
        <f>SUM(G245:H245)</f>
        <v>26</v>
      </c>
      <c r="G245" s="262">
        <f>SUM(G246:G246)</f>
        <v>25</v>
      </c>
      <c r="H245" s="263">
        <f>SUM(H246:H246)</f>
        <v>1</v>
      </c>
      <c r="I245" s="261"/>
      <c r="J245" s="264">
        <f>IF(SUM(K245:L245)=0,"-",SUM(K245:L245))</f>
        <v>753</v>
      </c>
      <c r="K245" s="283">
        <f>SUM(K246:K246)</f>
        <v>384</v>
      </c>
      <c r="L245" s="262">
        <f>SUM(L246:L246)</f>
        <v>369</v>
      </c>
      <c r="M245" s="285">
        <f>IF(SUM(N245:O245)=0,"-",SUM(N245:O245))</f>
        <v>47</v>
      </c>
      <c r="N245" s="283">
        <f t="shared" ref="N245:U245" si="131">SUM(N246:N246)</f>
        <v>28</v>
      </c>
      <c r="O245" s="284">
        <f t="shared" si="131"/>
        <v>19</v>
      </c>
      <c r="P245" s="264">
        <f t="shared" si="131"/>
        <v>1</v>
      </c>
      <c r="Q245" s="283">
        <f t="shared" si="131"/>
        <v>1</v>
      </c>
      <c r="R245" s="284">
        <f t="shared" si="131"/>
        <v>0</v>
      </c>
      <c r="S245" s="261">
        <f t="shared" si="131"/>
        <v>4</v>
      </c>
      <c r="T245" s="283">
        <f t="shared" si="131"/>
        <v>0</v>
      </c>
      <c r="U245" s="263">
        <f t="shared" si="131"/>
        <v>4</v>
      </c>
    </row>
    <row r="246" spans="1:21" s="59" customFormat="1" ht="15" hidden="1" customHeight="1">
      <c r="B246" s="260" t="s">
        <v>79</v>
      </c>
      <c r="C246" s="261">
        <f>IF(SUM(D246:E246)=0,"-",SUM(D246:E246))</f>
        <v>1</v>
      </c>
      <c r="D246" s="283">
        <v>1</v>
      </c>
      <c r="E246" s="264"/>
      <c r="F246" s="261">
        <f>SUM(G246:H246)</f>
        <v>26</v>
      </c>
      <c r="G246" s="262">
        <v>25</v>
      </c>
      <c r="H246" s="263">
        <v>1</v>
      </c>
      <c r="I246" s="261"/>
      <c r="J246" s="264">
        <f>IF(SUM(K246:L246)=0,"-",SUM(K246:L246))</f>
        <v>753</v>
      </c>
      <c r="K246" s="283">
        <v>384</v>
      </c>
      <c r="L246" s="262">
        <v>369</v>
      </c>
      <c r="M246" s="285">
        <f>IF(SUM(N246:O246)=0,"-",SUM(N246:O246))</f>
        <v>47</v>
      </c>
      <c r="N246" s="283">
        <v>28</v>
      </c>
      <c r="O246" s="284">
        <v>19</v>
      </c>
      <c r="P246" s="264">
        <f>IF(SUM(Q246:R246)=0,"-",SUM(Q246:R246))</f>
        <v>1</v>
      </c>
      <c r="Q246" s="283">
        <v>1</v>
      </c>
      <c r="R246" s="286">
        <v>0</v>
      </c>
      <c r="S246" s="261">
        <f>IF(SUM(T246:U246)=0,"-",SUM(T246:U246))</f>
        <v>4</v>
      </c>
      <c r="T246" s="283">
        <v>0</v>
      </c>
      <c r="U246" s="263">
        <v>4</v>
      </c>
    </row>
    <row r="247" spans="1:21" s="59" customFormat="1" ht="15" hidden="1" customHeight="1">
      <c r="B247" s="260" t="s">
        <v>278</v>
      </c>
      <c r="C247" s="261">
        <f t="shared" ref="C247:H247" si="132">SUM(C248:C250)</f>
        <v>3</v>
      </c>
      <c r="D247" s="283">
        <f t="shared" si="132"/>
        <v>2</v>
      </c>
      <c r="E247" s="284">
        <f t="shared" si="132"/>
        <v>1</v>
      </c>
      <c r="F247" s="261">
        <f t="shared" si="132"/>
        <v>42</v>
      </c>
      <c r="G247" s="262">
        <f t="shared" si="132"/>
        <v>39</v>
      </c>
      <c r="H247" s="263">
        <f t="shared" si="132"/>
        <v>3</v>
      </c>
      <c r="I247" s="261"/>
      <c r="J247" s="264">
        <f t="shared" ref="J247:U247" si="133">SUM(J248:J250)</f>
        <v>1155</v>
      </c>
      <c r="K247" s="283">
        <f t="shared" si="133"/>
        <v>594</v>
      </c>
      <c r="L247" s="262">
        <f t="shared" si="133"/>
        <v>561</v>
      </c>
      <c r="M247" s="285">
        <f t="shared" si="133"/>
        <v>77</v>
      </c>
      <c r="N247" s="283">
        <f t="shared" si="133"/>
        <v>42</v>
      </c>
      <c r="O247" s="284">
        <f t="shared" si="133"/>
        <v>35</v>
      </c>
      <c r="P247" s="264">
        <f t="shared" si="133"/>
        <v>5</v>
      </c>
      <c r="Q247" s="283">
        <f t="shared" si="133"/>
        <v>0</v>
      </c>
      <c r="R247" s="284">
        <f t="shared" si="133"/>
        <v>5</v>
      </c>
      <c r="S247" s="261">
        <f t="shared" si="133"/>
        <v>5</v>
      </c>
      <c r="T247" s="283">
        <f t="shared" si="133"/>
        <v>0</v>
      </c>
      <c r="U247" s="263">
        <f t="shared" si="133"/>
        <v>5</v>
      </c>
    </row>
    <row r="248" spans="1:21" s="59" customFormat="1" ht="15" hidden="1" customHeight="1">
      <c r="B248" s="260" t="s">
        <v>81</v>
      </c>
      <c r="C248" s="261">
        <f>IF(SUM(D248:E248)=0,"-",SUM(D248:E248))</f>
        <v>1</v>
      </c>
      <c r="D248" s="283">
        <v>1</v>
      </c>
      <c r="E248" s="264"/>
      <c r="F248" s="261">
        <f>SUM(G248:H248)</f>
        <v>25</v>
      </c>
      <c r="G248" s="262">
        <v>23</v>
      </c>
      <c r="H248" s="263">
        <v>2</v>
      </c>
      <c r="I248" s="261"/>
      <c r="J248" s="264">
        <f>IF(SUM(K248:L248)=0,"-",SUM(K248:L248))</f>
        <v>721</v>
      </c>
      <c r="K248" s="283">
        <v>375</v>
      </c>
      <c r="L248" s="262">
        <v>346</v>
      </c>
      <c r="M248" s="285">
        <f>IF(SUM(N248:O248)=0,"-",SUM(N248:O248))</f>
        <v>44</v>
      </c>
      <c r="N248" s="283">
        <v>23</v>
      </c>
      <c r="O248" s="284">
        <v>21</v>
      </c>
      <c r="P248" s="264">
        <f>IF(SUM(Q248:R248)=0,"-",SUM(Q248:R248))</f>
        <v>1</v>
      </c>
      <c r="Q248" s="283">
        <v>0</v>
      </c>
      <c r="R248" s="286">
        <v>1</v>
      </c>
      <c r="S248" s="261">
        <f>IF(SUM(T248:U248)=0,"-",SUM(T248:U248))</f>
        <v>3</v>
      </c>
      <c r="T248" s="283">
        <v>0</v>
      </c>
      <c r="U248" s="263">
        <v>3</v>
      </c>
    </row>
    <row r="249" spans="1:21" s="59" customFormat="1" ht="15" hidden="1" customHeight="1">
      <c r="B249" s="260" t="s">
        <v>82</v>
      </c>
      <c r="C249" s="261">
        <f>IF(SUM(D249:E249)=0,"-",SUM(D249:E249))</f>
        <v>1</v>
      </c>
      <c r="D249" s="283"/>
      <c r="E249" s="264">
        <v>1</v>
      </c>
      <c r="F249" s="261">
        <f>SUM(G249:H249)</f>
        <v>3</v>
      </c>
      <c r="G249" s="262">
        <v>3</v>
      </c>
      <c r="H249" s="263">
        <v>0</v>
      </c>
      <c r="I249" s="261"/>
      <c r="J249" s="264">
        <f>IF(SUM(K249:L249)=0,"-",SUM(K249:L249))</f>
        <v>16</v>
      </c>
      <c r="K249" s="283">
        <v>8</v>
      </c>
      <c r="L249" s="262">
        <v>8</v>
      </c>
      <c r="M249" s="285">
        <f>IF(SUM(N249:O249)=0,"-",SUM(N249:O249))</f>
        <v>6</v>
      </c>
      <c r="N249" s="283">
        <v>2</v>
      </c>
      <c r="O249" s="284">
        <v>4</v>
      </c>
      <c r="P249" s="264">
        <f>IF(SUM(Q249:R249)=0,"-",SUM(Q249:R249))</f>
        <v>2</v>
      </c>
      <c r="Q249" s="283">
        <v>0</v>
      </c>
      <c r="R249" s="286">
        <v>2</v>
      </c>
      <c r="S249" s="261" t="str">
        <f>IF(SUM(T249:U249)=0,"-",SUM(T249:U249))</f>
        <v>-</v>
      </c>
      <c r="T249" s="283">
        <v>0</v>
      </c>
      <c r="U249" s="263">
        <v>0</v>
      </c>
    </row>
    <row r="250" spans="1:21" s="59" customFormat="1" ht="15" hidden="1" customHeight="1">
      <c r="B250" s="260" t="s">
        <v>83</v>
      </c>
      <c r="C250" s="261">
        <f>IF(SUM(D250:E250)=0,"-",SUM(D250:E250))</f>
        <v>1</v>
      </c>
      <c r="D250" s="283">
        <v>1</v>
      </c>
      <c r="E250" s="264"/>
      <c r="F250" s="261">
        <f>SUM(G250:H250)</f>
        <v>14</v>
      </c>
      <c r="G250" s="262">
        <v>13</v>
      </c>
      <c r="H250" s="263">
        <v>1</v>
      </c>
      <c r="I250" s="261"/>
      <c r="J250" s="264">
        <f>IF(SUM(K250:L250)=0,"-",SUM(K250:L250))</f>
        <v>418</v>
      </c>
      <c r="K250" s="283">
        <v>211</v>
      </c>
      <c r="L250" s="262">
        <v>207</v>
      </c>
      <c r="M250" s="285">
        <f>IF(SUM(N250:O250)=0,"-",SUM(N250:O250))</f>
        <v>27</v>
      </c>
      <c r="N250" s="283">
        <v>17</v>
      </c>
      <c r="O250" s="284">
        <v>10</v>
      </c>
      <c r="P250" s="264">
        <f>IF(SUM(Q250:R250)=0,"-",SUM(Q250:R250))</f>
        <v>2</v>
      </c>
      <c r="Q250" s="283">
        <v>0</v>
      </c>
      <c r="R250" s="286">
        <v>2</v>
      </c>
      <c r="S250" s="261">
        <f>IF(SUM(T250:U250)=0,"-",SUM(T250:U250))</f>
        <v>2</v>
      </c>
      <c r="T250" s="283">
        <v>0</v>
      </c>
      <c r="U250" s="263">
        <v>2</v>
      </c>
    </row>
    <row r="251" spans="1:21" s="59" customFormat="1" ht="15" hidden="1" customHeight="1">
      <c r="B251" s="260" t="s">
        <v>84</v>
      </c>
      <c r="C251" s="261">
        <f t="shared" ref="C251:H251" si="134">SUM(C252:C252)</f>
        <v>1</v>
      </c>
      <c r="D251" s="283">
        <f t="shared" si="134"/>
        <v>1</v>
      </c>
      <c r="E251" s="284">
        <f t="shared" si="134"/>
        <v>0</v>
      </c>
      <c r="F251" s="261">
        <f t="shared" si="134"/>
        <v>28</v>
      </c>
      <c r="G251" s="262">
        <f t="shared" si="134"/>
        <v>26</v>
      </c>
      <c r="H251" s="263">
        <f t="shared" si="134"/>
        <v>2</v>
      </c>
      <c r="I251" s="261"/>
      <c r="J251" s="264">
        <f t="shared" ref="J251:U251" si="135">SUM(J252:J252)</f>
        <v>806</v>
      </c>
      <c r="K251" s="283">
        <f t="shared" si="135"/>
        <v>423</v>
      </c>
      <c r="L251" s="262">
        <f t="shared" si="135"/>
        <v>383</v>
      </c>
      <c r="M251" s="285">
        <f t="shared" si="135"/>
        <v>50</v>
      </c>
      <c r="N251" s="283">
        <f t="shared" si="135"/>
        <v>25</v>
      </c>
      <c r="O251" s="284">
        <f t="shared" si="135"/>
        <v>25</v>
      </c>
      <c r="P251" s="264">
        <f t="shared" si="135"/>
        <v>0</v>
      </c>
      <c r="Q251" s="283">
        <f t="shared" si="135"/>
        <v>0</v>
      </c>
      <c r="R251" s="284">
        <f t="shared" si="135"/>
        <v>0</v>
      </c>
      <c r="S251" s="261">
        <f t="shared" si="135"/>
        <v>4</v>
      </c>
      <c r="T251" s="283">
        <f t="shared" si="135"/>
        <v>0</v>
      </c>
      <c r="U251" s="263">
        <f t="shared" si="135"/>
        <v>4</v>
      </c>
    </row>
    <row r="252" spans="1:21" s="59" customFormat="1" ht="15" hidden="1" customHeight="1">
      <c r="B252" s="260" t="s">
        <v>85</v>
      </c>
      <c r="C252" s="261">
        <f>IF(SUM(D252:E252)=0,"-",SUM(D252:E252))</f>
        <v>1</v>
      </c>
      <c r="D252" s="283">
        <v>1</v>
      </c>
      <c r="E252" s="264"/>
      <c r="F252" s="261">
        <f>SUM(G252:H252)</f>
        <v>28</v>
      </c>
      <c r="G252" s="262">
        <v>26</v>
      </c>
      <c r="H252" s="263">
        <v>2</v>
      </c>
      <c r="I252" s="261"/>
      <c r="J252" s="264">
        <f>IF(SUM(K252:L252)=0,"-",SUM(K252:L252))</f>
        <v>806</v>
      </c>
      <c r="K252" s="283">
        <v>423</v>
      </c>
      <c r="L252" s="262">
        <v>383</v>
      </c>
      <c r="M252" s="285">
        <f>IF(SUM(N252:O252)=0,"-",SUM(N252:O252))</f>
        <v>50</v>
      </c>
      <c r="N252" s="283">
        <v>25</v>
      </c>
      <c r="O252" s="284">
        <v>25</v>
      </c>
      <c r="P252" s="264" t="str">
        <f>IF(SUM(Q252:R252)=0,"-",SUM(Q252:R252))</f>
        <v>-</v>
      </c>
      <c r="Q252" s="283">
        <v>0</v>
      </c>
      <c r="R252" s="286">
        <v>0</v>
      </c>
      <c r="S252" s="261">
        <f>IF(SUM(T252:U252)=0,"-",SUM(T252:U252))</f>
        <v>4</v>
      </c>
      <c r="T252" s="283">
        <v>0</v>
      </c>
      <c r="U252" s="263">
        <v>4</v>
      </c>
    </row>
    <row r="253" spans="1:21" s="59" customFormat="1" ht="15" hidden="1" customHeight="1">
      <c r="B253" s="265" t="s">
        <v>281</v>
      </c>
      <c r="C253" s="266">
        <f t="shared" ref="C253:H253" si="136">SUM(C254:C254)</f>
        <v>1</v>
      </c>
      <c r="D253" s="287">
        <f t="shared" si="136"/>
        <v>1</v>
      </c>
      <c r="E253" s="288">
        <f t="shared" si="136"/>
        <v>0</v>
      </c>
      <c r="F253" s="266">
        <f t="shared" si="136"/>
        <v>17</v>
      </c>
      <c r="G253" s="267">
        <f t="shared" si="136"/>
        <v>16</v>
      </c>
      <c r="H253" s="268">
        <f t="shared" si="136"/>
        <v>1</v>
      </c>
      <c r="I253" s="266"/>
      <c r="J253" s="269">
        <f t="shared" ref="J253:U253" si="137">SUM(J254:J254)</f>
        <v>452</v>
      </c>
      <c r="K253" s="287">
        <f t="shared" si="137"/>
        <v>247</v>
      </c>
      <c r="L253" s="267">
        <f t="shared" si="137"/>
        <v>205</v>
      </c>
      <c r="M253" s="289">
        <f t="shared" si="137"/>
        <v>31</v>
      </c>
      <c r="N253" s="287">
        <f t="shared" si="137"/>
        <v>20</v>
      </c>
      <c r="O253" s="288">
        <f t="shared" si="137"/>
        <v>11</v>
      </c>
      <c r="P253" s="269">
        <f t="shared" si="137"/>
        <v>1</v>
      </c>
      <c r="Q253" s="287">
        <f t="shared" si="137"/>
        <v>1</v>
      </c>
      <c r="R253" s="288">
        <f t="shared" si="137"/>
        <v>0</v>
      </c>
      <c r="S253" s="266">
        <f t="shared" si="137"/>
        <v>3</v>
      </c>
      <c r="T253" s="287">
        <f t="shared" si="137"/>
        <v>0</v>
      </c>
      <c r="U253" s="268">
        <f t="shared" si="137"/>
        <v>3</v>
      </c>
    </row>
    <row r="254" spans="1:21" s="59" customFormat="1" ht="15" hidden="1" customHeight="1">
      <c r="B254" s="290" t="s">
        <v>247</v>
      </c>
      <c r="C254" s="261">
        <f>IF(SUM(D254:E254)=0,"-",SUM(D254:E254))</f>
        <v>1</v>
      </c>
      <c r="D254" s="283">
        <v>1</v>
      </c>
      <c r="E254" s="264"/>
      <c r="F254" s="261">
        <f>SUM(G254:H254)</f>
        <v>17</v>
      </c>
      <c r="G254" s="262">
        <v>16</v>
      </c>
      <c r="H254" s="263">
        <v>1</v>
      </c>
      <c r="I254" s="261"/>
      <c r="J254" s="264">
        <f>IF(SUM(K254:L254)=0,"-",SUM(K254:L254))</f>
        <v>452</v>
      </c>
      <c r="K254" s="283">
        <v>247</v>
      </c>
      <c r="L254" s="262">
        <v>205</v>
      </c>
      <c r="M254" s="285">
        <f>IF(SUM(N254:O254)=0,"-",SUM(N254:O254))</f>
        <v>31</v>
      </c>
      <c r="N254" s="283">
        <v>20</v>
      </c>
      <c r="O254" s="284">
        <v>11</v>
      </c>
      <c r="P254" s="264">
        <f>IF(SUM(Q254:R254)=0,"-",SUM(Q254:R254))</f>
        <v>1</v>
      </c>
      <c r="Q254" s="283">
        <v>1</v>
      </c>
      <c r="R254" s="286">
        <v>0</v>
      </c>
      <c r="S254" s="261">
        <f>IF(SUM(T254:U254)=0,"-",SUM(T254:U254))</f>
        <v>3</v>
      </c>
      <c r="T254" s="283">
        <v>0</v>
      </c>
      <c r="U254" s="263">
        <v>3</v>
      </c>
    </row>
    <row r="255" spans="1:21" ht="12.95" customHeight="1">
      <c r="B255" s="281" t="s">
        <v>130</v>
      </c>
      <c r="C255" s="255">
        <f t="shared" ref="C255:H255" si="138">C256+C258+C262+C264</f>
        <v>6</v>
      </c>
      <c r="D255" s="256">
        <f t="shared" si="138"/>
        <v>5</v>
      </c>
      <c r="E255" s="256">
        <f t="shared" si="138"/>
        <v>1</v>
      </c>
      <c r="F255" s="255">
        <f t="shared" si="138"/>
        <v>111</v>
      </c>
      <c r="G255" s="256">
        <f t="shared" si="138"/>
        <v>104</v>
      </c>
      <c r="H255" s="257">
        <f t="shared" si="138"/>
        <v>7</v>
      </c>
      <c r="I255" s="258"/>
      <c r="J255" s="258">
        <f t="shared" ref="J255:U255" si="139">J256+J258+J262+J264</f>
        <v>3108</v>
      </c>
      <c r="K255" s="256">
        <f t="shared" si="139"/>
        <v>1604</v>
      </c>
      <c r="L255" s="256">
        <f t="shared" si="139"/>
        <v>1504</v>
      </c>
      <c r="M255" s="255">
        <f t="shared" si="139"/>
        <v>197</v>
      </c>
      <c r="N255" s="256">
        <f t="shared" si="139"/>
        <v>105</v>
      </c>
      <c r="O255" s="256">
        <f t="shared" si="139"/>
        <v>92</v>
      </c>
      <c r="P255" s="256">
        <f t="shared" si="139"/>
        <v>4</v>
      </c>
      <c r="Q255" s="256">
        <f t="shared" si="139"/>
        <v>0</v>
      </c>
      <c r="R255" s="257">
        <f t="shared" si="139"/>
        <v>4</v>
      </c>
      <c r="S255" s="255">
        <f t="shared" si="139"/>
        <v>25</v>
      </c>
      <c r="T255" s="256">
        <f t="shared" si="139"/>
        <v>4</v>
      </c>
      <c r="U255" s="257">
        <f t="shared" si="139"/>
        <v>21</v>
      </c>
    </row>
    <row r="256" spans="1:21" s="59" customFormat="1" ht="15" hidden="1" customHeight="1">
      <c r="B256" s="260" t="s">
        <v>282</v>
      </c>
      <c r="C256" s="261">
        <f>IF(SUM(D256:E256)=0,"-",SUM(D256:E256))</f>
        <v>1</v>
      </c>
      <c r="D256" s="283">
        <f>SUM(D257:D257)</f>
        <v>1</v>
      </c>
      <c r="E256" s="284">
        <f>SUM(E257:E257)</f>
        <v>0</v>
      </c>
      <c r="F256" s="261">
        <f>SUM(G256:H256)</f>
        <v>25</v>
      </c>
      <c r="G256" s="262">
        <f>SUM(G257:G257)</f>
        <v>24</v>
      </c>
      <c r="H256" s="263">
        <f>SUM(H257:H257)</f>
        <v>1</v>
      </c>
      <c r="I256" s="261"/>
      <c r="J256" s="264">
        <f>IF(SUM(K256:L256)=0,"-",SUM(K256:L256))</f>
        <v>714</v>
      </c>
      <c r="K256" s="283">
        <f>SUM(K257:K257)</f>
        <v>359</v>
      </c>
      <c r="L256" s="262">
        <f>SUM(L257:L257)</f>
        <v>355</v>
      </c>
      <c r="M256" s="285">
        <f>IF(SUM(N256:O256)=0,"-",SUM(N256:O256))</f>
        <v>45</v>
      </c>
      <c r="N256" s="283">
        <f t="shared" ref="N256:U256" si="140">SUM(N257:N257)</f>
        <v>25</v>
      </c>
      <c r="O256" s="284">
        <f t="shared" si="140"/>
        <v>20</v>
      </c>
      <c r="P256" s="264">
        <f t="shared" si="140"/>
        <v>0</v>
      </c>
      <c r="Q256" s="283">
        <f t="shared" si="140"/>
        <v>0</v>
      </c>
      <c r="R256" s="284">
        <f t="shared" si="140"/>
        <v>0</v>
      </c>
      <c r="S256" s="261">
        <f t="shared" si="140"/>
        <v>7</v>
      </c>
      <c r="T256" s="283">
        <f t="shared" si="140"/>
        <v>0</v>
      </c>
      <c r="U256" s="263">
        <f t="shared" si="140"/>
        <v>7</v>
      </c>
    </row>
    <row r="257" spans="2:21" s="59" customFormat="1" ht="15" hidden="1" customHeight="1">
      <c r="B257" s="260" t="s">
        <v>79</v>
      </c>
      <c r="C257" s="261">
        <f>IF(SUM(D257:E257)=0,"-",SUM(D257:E257))</f>
        <v>1</v>
      </c>
      <c r="D257" s="283">
        <v>1</v>
      </c>
      <c r="E257" s="264">
        <v>0</v>
      </c>
      <c r="F257" s="261">
        <f>SUM(G257:H257)</f>
        <v>25</v>
      </c>
      <c r="G257" s="262">
        <v>24</v>
      </c>
      <c r="H257" s="263">
        <v>1</v>
      </c>
      <c r="I257" s="261"/>
      <c r="J257" s="264">
        <f>IF(SUM(K257:L257)=0,"-",SUM(K257:L257))</f>
        <v>714</v>
      </c>
      <c r="K257" s="283">
        <v>359</v>
      </c>
      <c r="L257" s="262">
        <v>355</v>
      </c>
      <c r="M257" s="285">
        <f>IF(SUM(N257:O257)=0,"-",SUM(N257:O257))</f>
        <v>45</v>
      </c>
      <c r="N257" s="283">
        <v>25</v>
      </c>
      <c r="O257" s="284">
        <v>20</v>
      </c>
      <c r="P257" s="264" t="str">
        <f>IF(SUM(Q257:R257)=0,"-",SUM(Q257:R257))</f>
        <v>-</v>
      </c>
      <c r="Q257" s="283">
        <v>0</v>
      </c>
      <c r="R257" s="286">
        <v>0</v>
      </c>
      <c r="S257" s="261">
        <f>IF(SUM(T257:U257)=0,"-",SUM(T257:U257))</f>
        <v>7</v>
      </c>
      <c r="T257" s="283">
        <v>0</v>
      </c>
      <c r="U257" s="263">
        <v>7</v>
      </c>
    </row>
    <row r="258" spans="2:21" s="59" customFormat="1" ht="15" hidden="1" customHeight="1">
      <c r="B258" s="260" t="s">
        <v>283</v>
      </c>
      <c r="C258" s="261">
        <f t="shared" ref="C258:H258" si="141">SUM(C259:C261)</f>
        <v>3</v>
      </c>
      <c r="D258" s="283">
        <f t="shared" si="141"/>
        <v>2</v>
      </c>
      <c r="E258" s="284">
        <f t="shared" si="141"/>
        <v>1</v>
      </c>
      <c r="F258" s="261">
        <f t="shared" si="141"/>
        <v>41</v>
      </c>
      <c r="G258" s="262">
        <f t="shared" si="141"/>
        <v>38</v>
      </c>
      <c r="H258" s="263">
        <f t="shared" si="141"/>
        <v>3</v>
      </c>
      <c r="I258" s="261"/>
      <c r="J258" s="264">
        <f t="shared" ref="J258:U258" si="142">SUM(J259:J261)</f>
        <v>1141</v>
      </c>
      <c r="K258" s="283">
        <f t="shared" si="142"/>
        <v>572</v>
      </c>
      <c r="L258" s="262">
        <f t="shared" si="142"/>
        <v>569</v>
      </c>
      <c r="M258" s="285">
        <f t="shared" si="142"/>
        <v>73</v>
      </c>
      <c r="N258" s="283">
        <f t="shared" si="142"/>
        <v>38</v>
      </c>
      <c r="O258" s="284">
        <f t="shared" si="142"/>
        <v>35</v>
      </c>
      <c r="P258" s="264">
        <f t="shared" si="142"/>
        <v>3</v>
      </c>
      <c r="Q258" s="283">
        <f t="shared" si="142"/>
        <v>0</v>
      </c>
      <c r="R258" s="284">
        <f t="shared" si="142"/>
        <v>3</v>
      </c>
      <c r="S258" s="261">
        <f t="shared" si="142"/>
        <v>9</v>
      </c>
      <c r="T258" s="283">
        <f t="shared" si="142"/>
        <v>2</v>
      </c>
      <c r="U258" s="263">
        <f t="shared" si="142"/>
        <v>7</v>
      </c>
    </row>
    <row r="259" spans="2:21" s="59" customFormat="1" ht="15" hidden="1" customHeight="1">
      <c r="B259" s="260" t="s">
        <v>81</v>
      </c>
      <c r="C259" s="261">
        <f>IF(SUM(D259:E259)=0,"-",SUM(D259:E259))</f>
        <v>1</v>
      </c>
      <c r="D259" s="283">
        <v>1</v>
      </c>
      <c r="E259" s="264">
        <v>0</v>
      </c>
      <c r="F259" s="261">
        <f>SUM(G259:H259)</f>
        <v>26</v>
      </c>
      <c r="G259" s="262">
        <v>24</v>
      </c>
      <c r="H259" s="263">
        <v>2</v>
      </c>
      <c r="I259" s="261"/>
      <c r="J259" s="264">
        <f>IF(SUM(K259:L259)=0,"-",SUM(K259:L259))</f>
        <v>713</v>
      </c>
      <c r="K259" s="283">
        <v>361</v>
      </c>
      <c r="L259" s="262">
        <v>352</v>
      </c>
      <c r="M259" s="285">
        <f>IF(SUM(N259:O259)=0,"-",SUM(N259:O259))</f>
        <v>46</v>
      </c>
      <c r="N259" s="283">
        <v>22</v>
      </c>
      <c r="O259" s="284">
        <v>24</v>
      </c>
      <c r="P259" s="264">
        <f>IF(SUM(Q259:R259)=0,"-",SUM(Q259:R259))</f>
        <v>1</v>
      </c>
      <c r="Q259" s="283">
        <v>0</v>
      </c>
      <c r="R259" s="286">
        <v>1</v>
      </c>
      <c r="S259" s="261">
        <f>IF(SUM(T259:U259)=0,"-",SUM(T259:U259))</f>
        <v>6</v>
      </c>
      <c r="T259" s="283">
        <v>2</v>
      </c>
      <c r="U259" s="263">
        <v>4</v>
      </c>
    </row>
    <row r="260" spans="2:21" s="59" customFormat="1" ht="15" hidden="1" customHeight="1">
      <c r="B260" s="260" t="s">
        <v>82</v>
      </c>
      <c r="C260" s="261">
        <f>IF(SUM(D260:E260)=0,"-",SUM(D260:E260))</f>
        <v>1</v>
      </c>
      <c r="D260" s="283">
        <v>0</v>
      </c>
      <c r="E260" s="264">
        <v>1</v>
      </c>
      <c r="F260" s="261">
        <f>SUM(G260:H260)</f>
        <v>0</v>
      </c>
      <c r="G260" s="262">
        <v>0</v>
      </c>
      <c r="H260" s="263">
        <v>0</v>
      </c>
      <c r="I260" s="261"/>
      <c r="J260" s="264" t="str">
        <f>IF(SUM(K260:L260)=0,"-",SUM(K260:L260))</f>
        <v>-</v>
      </c>
      <c r="K260" s="283">
        <v>0</v>
      </c>
      <c r="L260" s="262">
        <v>0</v>
      </c>
      <c r="M260" s="285" t="str">
        <f>IF(SUM(N260:O260)=0,"-",SUM(N260:O260))</f>
        <v>-</v>
      </c>
      <c r="N260" s="283">
        <v>0</v>
      </c>
      <c r="O260" s="284">
        <v>0</v>
      </c>
      <c r="P260" s="264" t="str">
        <f>IF(SUM(Q260:R260)=0,"-",SUM(Q260:R260))</f>
        <v>-</v>
      </c>
      <c r="Q260" s="283">
        <v>0</v>
      </c>
      <c r="R260" s="286">
        <v>0</v>
      </c>
      <c r="S260" s="261" t="str">
        <f>IF(SUM(T260:U260)=0,"-",SUM(T260:U260))</f>
        <v>-</v>
      </c>
      <c r="T260" s="283">
        <v>0</v>
      </c>
      <c r="U260" s="263">
        <v>0</v>
      </c>
    </row>
    <row r="261" spans="2:21" s="59" customFormat="1" ht="15" hidden="1" customHeight="1">
      <c r="B261" s="260" t="s">
        <v>83</v>
      </c>
      <c r="C261" s="261">
        <f>IF(SUM(D261:E261)=0,"-",SUM(D261:E261))</f>
        <v>1</v>
      </c>
      <c r="D261" s="283">
        <v>1</v>
      </c>
      <c r="E261" s="264">
        <v>0</v>
      </c>
      <c r="F261" s="261">
        <f>SUM(G261:H261)</f>
        <v>15</v>
      </c>
      <c r="G261" s="262">
        <v>14</v>
      </c>
      <c r="H261" s="263">
        <v>1</v>
      </c>
      <c r="I261" s="261"/>
      <c r="J261" s="264">
        <f>IF(SUM(K261:L261)=0,"-",SUM(K261:L261))</f>
        <v>428</v>
      </c>
      <c r="K261" s="283">
        <v>211</v>
      </c>
      <c r="L261" s="262">
        <v>217</v>
      </c>
      <c r="M261" s="285">
        <f>IF(SUM(N261:O261)=0,"-",SUM(N261:O261))</f>
        <v>27</v>
      </c>
      <c r="N261" s="283">
        <v>16</v>
      </c>
      <c r="O261" s="284">
        <v>11</v>
      </c>
      <c r="P261" s="264">
        <f>IF(SUM(Q261:R261)=0,"-",SUM(Q261:R261))</f>
        <v>2</v>
      </c>
      <c r="Q261" s="283">
        <v>0</v>
      </c>
      <c r="R261" s="286">
        <v>2</v>
      </c>
      <c r="S261" s="261">
        <f>IF(SUM(T261:U261)=0,"-",SUM(T261:U261))</f>
        <v>3</v>
      </c>
      <c r="T261" s="283">
        <v>0</v>
      </c>
      <c r="U261" s="263">
        <v>3</v>
      </c>
    </row>
    <row r="262" spans="2:21" s="59" customFormat="1" ht="15" hidden="1" customHeight="1">
      <c r="B262" s="260" t="s">
        <v>84</v>
      </c>
      <c r="C262" s="261">
        <f t="shared" ref="C262:H262" si="143">SUM(C263:C263)</f>
        <v>1</v>
      </c>
      <c r="D262" s="283">
        <f t="shared" si="143"/>
        <v>1</v>
      </c>
      <c r="E262" s="284">
        <f t="shared" si="143"/>
        <v>0</v>
      </c>
      <c r="F262" s="261">
        <f t="shared" si="143"/>
        <v>28</v>
      </c>
      <c r="G262" s="262">
        <f t="shared" si="143"/>
        <v>26</v>
      </c>
      <c r="H262" s="263">
        <f t="shared" si="143"/>
        <v>2</v>
      </c>
      <c r="I262" s="261"/>
      <c r="J262" s="264">
        <f t="shared" ref="J262:U262" si="144">SUM(J263:J263)</f>
        <v>784</v>
      </c>
      <c r="K262" s="283">
        <f t="shared" si="144"/>
        <v>419</v>
      </c>
      <c r="L262" s="262">
        <f t="shared" si="144"/>
        <v>365</v>
      </c>
      <c r="M262" s="285">
        <f t="shared" si="144"/>
        <v>50</v>
      </c>
      <c r="N262" s="283">
        <f t="shared" si="144"/>
        <v>23</v>
      </c>
      <c r="O262" s="284">
        <f t="shared" si="144"/>
        <v>27</v>
      </c>
      <c r="P262" s="264">
        <f t="shared" si="144"/>
        <v>1</v>
      </c>
      <c r="Q262" s="283">
        <f t="shared" si="144"/>
        <v>0</v>
      </c>
      <c r="R262" s="284">
        <f t="shared" si="144"/>
        <v>1</v>
      </c>
      <c r="S262" s="261">
        <f t="shared" si="144"/>
        <v>5</v>
      </c>
      <c r="T262" s="283">
        <f t="shared" si="144"/>
        <v>2</v>
      </c>
      <c r="U262" s="263">
        <f t="shared" si="144"/>
        <v>3</v>
      </c>
    </row>
    <row r="263" spans="2:21" s="59" customFormat="1" ht="15" hidden="1" customHeight="1">
      <c r="B263" s="260" t="s">
        <v>85</v>
      </c>
      <c r="C263" s="261">
        <f>IF(SUM(D263:E263)=0,"-",SUM(D263:E263))</f>
        <v>1</v>
      </c>
      <c r="D263" s="283">
        <v>1</v>
      </c>
      <c r="E263" s="264">
        <v>0</v>
      </c>
      <c r="F263" s="261">
        <f>SUM(G263:H263)</f>
        <v>28</v>
      </c>
      <c r="G263" s="262">
        <v>26</v>
      </c>
      <c r="H263" s="263">
        <v>2</v>
      </c>
      <c r="I263" s="261"/>
      <c r="J263" s="264">
        <f>IF(SUM(K263:L263)=0,"-",SUM(K263:L263))</f>
        <v>784</v>
      </c>
      <c r="K263" s="283">
        <v>419</v>
      </c>
      <c r="L263" s="262">
        <v>365</v>
      </c>
      <c r="M263" s="285">
        <f>IF(SUM(N263:O263)=0,"-",SUM(N263:O263))</f>
        <v>50</v>
      </c>
      <c r="N263" s="283">
        <v>23</v>
      </c>
      <c r="O263" s="284">
        <v>27</v>
      </c>
      <c r="P263" s="264">
        <f>IF(SUM(Q263:R263)=0,"-",SUM(Q263:R263))</f>
        <v>1</v>
      </c>
      <c r="Q263" s="283">
        <v>0</v>
      </c>
      <c r="R263" s="286">
        <v>1</v>
      </c>
      <c r="S263" s="261">
        <f>IF(SUM(T263:U263)=0,"-",SUM(T263:U263))</f>
        <v>5</v>
      </c>
      <c r="T263" s="283">
        <v>2</v>
      </c>
      <c r="U263" s="263">
        <v>3</v>
      </c>
    </row>
    <row r="264" spans="2:21" s="59" customFormat="1" ht="15" hidden="1" customHeight="1">
      <c r="B264" s="265" t="s">
        <v>281</v>
      </c>
      <c r="C264" s="266">
        <f t="shared" ref="C264:H264" si="145">SUM(C265:C265)</f>
        <v>1</v>
      </c>
      <c r="D264" s="287">
        <f t="shared" si="145"/>
        <v>1</v>
      </c>
      <c r="E264" s="288">
        <f t="shared" si="145"/>
        <v>0</v>
      </c>
      <c r="F264" s="266">
        <f t="shared" si="145"/>
        <v>17</v>
      </c>
      <c r="G264" s="267">
        <f t="shared" si="145"/>
        <v>16</v>
      </c>
      <c r="H264" s="268">
        <f t="shared" si="145"/>
        <v>1</v>
      </c>
      <c r="I264" s="266"/>
      <c r="J264" s="269">
        <f t="shared" ref="J264:U264" si="146">SUM(J265:J265)</f>
        <v>469</v>
      </c>
      <c r="K264" s="287">
        <f t="shared" si="146"/>
        <v>254</v>
      </c>
      <c r="L264" s="267">
        <f t="shared" si="146"/>
        <v>215</v>
      </c>
      <c r="M264" s="289">
        <f t="shared" si="146"/>
        <v>29</v>
      </c>
      <c r="N264" s="287">
        <f t="shared" si="146"/>
        <v>19</v>
      </c>
      <c r="O264" s="288">
        <f t="shared" si="146"/>
        <v>10</v>
      </c>
      <c r="P264" s="269">
        <f t="shared" si="146"/>
        <v>0</v>
      </c>
      <c r="Q264" s="287">
        <f t="shared" si="146"/>
        <v>0</v>
      </c>
      <c r="R264" s="288">
        <f t="shared" si="146"/>
        <v>0</v>
      </c>
      <c r="S264" s="266">
        <f t="shared" si="146"/>
        <v>4</v>
      </c>
      <c r="T264" s="287">
        <f t="shared" si="146"/>
        <v>0</v>
      </c>
      <c r="U264" s="268">
        <f t="shared" si="146"/>
        <v>4</v>
      </c>
    </row>
    <row r="265" spans="2:21" s="59" customFormat="1" ht="15" hidden="1" customHeight="1">
      <c r="B265" s="312" t="s">
        <v>247</v>
      </c>
      <c r="C265" s="313">
        <f>IF(SUM(D265:E265)=0,"-",SUM(D265:E265))</f>
        <v>1</v>
      </c>
      <c r="D265" s="314">
        <v>1</v>
      </c>
      <c r="E265" s="315">
        <v>0</v>
      </c>
      <c r="F265" s="313">
        <f>SUM(G265:H265)</f>
        <v>17</v>
      </c>
      <c r="G265" s="316">
        <v>16</v>
      </c>
      <c r="H265" s="317">
        <v>1</v>
      </c>
      <c r="I265" s="313"/>
      <c r="J265" s="315">
        <f>IF(SUM(K265:L265)=0,"-",SUM(K265:L265))</f>
        <v>469</v>
      </c>
      <c r="K265" s="314">
        <v>254</v>
      </c>
      <c r="L265" s="316">
        <v>215</v>
      </c>
      <c r="M265" s="318">
        <f>IF(SUM(N265:O265)=0,"-",SUM(N265:O265))</f>
        <v>29</v>
      </c>
      <c r="N265" s="314">
        <v>19</v>
      </c>
      <c r="O265" s="319">
        <v>10</v>
      </c>
      <c r="P265" s="315" t="str">
        <f>IF(SUM(Q265:R265)=0,"-",SUM(Q265:R265))</f>
        <v>-</v>
      </c>
      <c r="Q265" s="314">
        <v>0</v>
      </c>
      <c r="R265" s="320">
        <v>0</v>
      </c>
      <c r="S265" s="313">
        <f>IF(SUM(T265:U265)=0,"-",SUM(T265:U265))</f>
        <v>4</v>
      </c>
      <c r="T265" s="314">
        <v>0</v>
      </c>
      <c r="U265" s="317">
        <v>4</v>
      </c>
    </row>
    <row r="266" spans="2:21" ht="12.95" customHeight="1">
      <c r="B266" s="281" t="s">
        <v>131</v>
      </c>
      <c r="C266" s="255">
        <f t="shared" ref="C266:H266" si="147">C267+C269+C273+C275</f>
        <v>6</v>
      </c>
      <c r="D266" s="256">
        <f t="shared" si="147"/>
        <v>5</v>
      </c>
      <c r="E266" s="256">
        <f t="shared" si="147"/>
        <v>1</v>
      </c>
      <c r="F266" s="255">
        <f t="shared" si="147"/>
        <v>112</v>
      </c>
      <c r="G266" s="256">
        <f t="shared" si="147"/>
        <v>105</v>
      </c>
      <c r="H266" s="257">
        <f t="shared" si="147"/>
        <v>7</v>
      </c>
      <c r="I266" s="258"/>
      <c r="J266" s="258">
        <f t="shared" ref="J266:U266" si="148">J267+J269+J273+J275</f>
        <v>3137</v>
      </c>
      <c r="K266" s="256">
        <f t="shared" si="148"/>
        <v>1602</v>
      </c>
      <c r="L266" s="256">
        <f t="shared" si="148"/>
        <v>1535</v>
      </c>
      <c r="M266" s="255">
        <f t="shared" si="148"/>
        <v>203</v>
      </c>
      <c r="N266" s="256">
        <f t="shared" si="148"/>
        <v>117</v>
      </c>
      <c r="O266" s="256">
        <f t="shared" si="148"/>
        <v>86</v>
      </c>
      <c r="P266" s="256">
        <f t="shared" si="148"/>
        <v>6</v>
      </c>
      <c r="Q266" s="256">
        <f t="shared" si="148"/>
        <v>1</v>
      </c>
      <c r="R266" s="257">
        <f t="shared" si="148"/>
        <v>5</v>
      </c>
      <c r="S266" s="255">
        <f t="shared" si="148"/>
        <v>21</v>
      </c>
      <c r="T266" s="256">
        <f t="shared" si="148"/>
        <v>1</v>
      </c>
      <c r="U266" s="257">
        <f t="shared" si="148"/>
        <v>20</v>
      </c>
    </row>
    <row r="267" spans="2:21" s="59" customFormat="1" ht="14.1" hidden="1" customHeight="1">
      <c r="B267" s="260" t="s">
        <v>282</v>
      </c>
      <c r="C267" s="261">
        <f>IF(SUM(D267:E267)=0,"-",SUM(D267:E267))</f>
        <v>1</v>
      </c>
      <c r="D267" s="283">
        <f>SUM(D268:D268)</f>
        <v>1</v>
      </c>
      <c r="E267" s="284">
        <f>SUM(E268:E268)</f>
        <v>0</v>
      </c>
      <c r="F267" s="261">
        <f>SUM(G267:H267)</f>
        <v>24</v>
      </c>
      <c r="G267" s="262">
        <f>SUM(G268:G268)</f>
        <v>23</v>
      </c>
      <c r="H267" s="297">
        <f>SUM(H268:H268)</f>
        <v>1</v>
      </c>
      <c r="I267" s="261"/>
      <c r="J267" s="264">
        <f>IF(SUM(K267:L267)=0,"-",SUM(K267:L267))</f>
        <v>690</v>
      </c>
      <c r="K267" s="283">
        <f>SUM(K268:K268)</f>
        <v>348</v>
      </c>
      <c r="L267" s="262">
        <f>SUM(L268:L268)</f>
        <v>342</v>
      </c>
      <c r="M267" s="285">
        <f>IF(SUM(N267:O267)=0,"-",SUM(N267:O267))</f>
        <v>44</v>
      </c>
      <c r="N267" s="283">
        <f t="shared" ref="N267:U267" si="149">SUM(N268:N268)</f>
        <v>24</v>
      </c>
      <c r="O267" s="284">
        <f t="shared" si="149"/>
        <v>20</v>
      </c>
      <c r="P267" s="264">
        <f t="shared" si="149"/>
        <v>1</v>
      </c>
      <c r="Q267" s="283">
        <f t="shared" si="149"/>
        <v>0</v>
      </c>
      <c r="R267" s="284">
        <f t="shared" si="149"/>
        <v>1</v>
      </c>
      <c r="S267" s="261">
        <f t="shared" si="149"/>
        <v>6</v>
      </c>
      <c r="T267" s="283">
        <f t="shared" si="149"/>
        <v>0</v>
      </c>
      <c r="U267" s="263">
        <f t="shared" si="149"/>
        <v>6</v>
      </c>
    </row>
    <row r="268" spans="2:21" s="59" customFormat="1" ht="15" hidden="1" customHeight="1">
      <c r="B268" s="260" t="s">
        <v>79</v>
      </c>
      <c r="C268" s="261">
        <f>IF(SUM(D268:E268)=0,"-",SUM(D268:E268))</f>
        <v>1</v>
      </c>
      <c r="D268" s="283">
        <v>1</v>
      </c>
      <c r="E268" s="264">
        <v>0</v>
      </c>
      <c r="F268" s="261">
        <f>SUM(G268:H268)</f>
        <v>24</v>
      </c>
      <c r="G268" s="262">
        <v>23</v>
      </c>
      <c r="H268" s="297">
        <v>1</v>
      </c>
      <c r="I268" s="261"/>
      <c r="J268" s="264">
        <f>IF(SUM(K268:L268)=0,"-",SUM(K268:L268))</f>
        <v>690</v>
      </c>
      <c r="K268" s="283">
        <v>348</v>
      </c>
      <c r="L268" s="262">
        <v>342</v>
      </c>
      <c r="M268" s="285">
        <f>IF(SUM(N268:O268)=0,"-",SUM(N268:O268))</f>
        <v>44</v>
      </c>
      <c r="N268" s="283">
        <v>24</v>
      </c>
      <c r="O268" s="284">
        <v>20</v>
      </c>
      <c r="P268" s="264">
        <f>IF(SUM(Q268:R268)=0,"-",SUM(Q268:R268))</f>
        <v>1</v>
      </c>
      <c r="Q268" s="283">
        <v>0</v>
      </c>
      <c r="R268" s="286">
        <v>1</v>
      </c>
      <c r="S268" s="261">
        <f>IF(SUM(T268:U268)=0,"-",SUM(T268:U268))</f>
        <v>6</v>
      </c>
      <c r="T268" s="283">
        <v>0</v>
      </c>
      <c r="U268" s="263">
        <v>6</v>
      </c>
    </row>
    <row r="269" spans="2:21" s="59" customFormat="1" ht="14.1" hidden="1" customHeight="1">
      <c r="B269" s="260" t="s">
        <v>283</v>
      </c>
      <c r="C269" s="261">
        <f t="shared" ref="C269:H269" si="150">SUM(C270:C272)</f>
        <v>3</v>
      </c>
      <c r="D269" s="283">
        <f t="shared" si="150"/>
        <v>2</v>
      </c>
      <c r="E269" s="284">
        <f t="shared" si="150"/>
        <v>1</v>
      </c>
      <c r="F269" s="261">
        <f t="shared" si="150"/>
        <v>43</v>
      </c>
      <c r="G269" s="262">
        <f t="shared" si="150"/>
        <v>40</v>
      </c>
      <c r="H269" s="297">
        <f t="shared" si="150"/>
        <v>3</v>
      </c>
      <c r="I269" s="261"/>
      <c r="J269" s="264">
        <f t="shared" ref="J269:U269" si="151">SUM(J270:J272)</f>
        <v>1167</v>
      </c>
      <c r="K269" s="283">
        <f t="shared" si="151"/>
        <v>580</v>
      </c>
      <c r="L269" s="262">
        <f t="shared" si="151"/>
        <v>587</v>
      </c>
      <c r="M269" s="285">
        <f t="shared" si="151"/>
        <v>76</v>
      </c>
      <c r="N269" s="283">
        <f t="shared" si="151"/>
        <v>42</v>
      </c>
      <c r="O269" s="284">
        <f t="shared" si="151"/>
        <v>34</v>
      </c>
      <c r="P269" s="264">
        <f t="shared" si="151"/>
        <v>4</v>
      </c>
      <c r="Q269" s="283">
        <f t="shared" si="151"/>
        <v>1</v>
      </c>
      <c r="R269" s="284">
        <f t="shared" si="151"/>
        <v>3</v>
      </c>
      <c r="S269" s="261">
        <f t="shared" si="151"/>
        <v>7</v>
      </c>
      <c r="T269" s="283">
        <f t="shared" si="151"/>
        <v>1</v>
      </c>
      <c r="U269" s="263">
        <f t="shared" si="151"/>
        <v>6</v>
      </c>
    </row>
    <row r="270" spans="2:21" s="59" customFormat="1" ht="15" hidden="1" customHeight="1">
      <c r="B270" s="260" t="s">
        <v>81</v>
      </c>
      <c r="C270" s="261">
        <f>IF(SUM(D270:E270)=0,"-",SUM(D270:E270))</f>
        <v>1</v>
      </c>
      <c r="D270" s="283">
        <v>1</v>
      </c>
      <c r="E270" s="264">
        <v>0</v>
      </c>
      <c r="F270" s="261">
        <f>SUM(G270:H270)</f>
        <v>27</v>
      </c>
      <c r="G270" s="262">
        <v>25</v>
      </c>
      <c r="H270" s="297">
        <v>2</v>
      </c>
      <c r="I270" s="261"/>
      <c r="J270" s="264">
        <f>IF(SUM(K270:L270)=0,"-",SUM(K270:L270))</f>
        <v>720</v>
      </c>
      <c r="K270" s="283">
        <v>361</v>
      </c>
      <c r="L270" s="262">
        <v>359</v>
      </c>
      <c r="M270" s="285">
        <f>IF(SUM(N270:O270)=0,"-",SUM(N270:O270))</f>
        <v>47</v>
      </c>
      <c r="N270" s="283">
        <v>24</v>
      </c>
      <c r="O270" s="284">
        <v>23</v>
      </c>
      <c r="P270" s="264">
        <f>IF(SUM(Q270:R270)=0,"-",SUM(Q270:R270))</f>
        <v>2</v>
      </c>
      <c r="Q270" s="283">
        <v>1</v>
      </c>
      <c r="R270" s="286">
        <v>1</v>
      </c>
      <c r="S270" s="261">
        <f>IF(SUM(T270:U270)=0,"-",SUM(T270:U270))</f>
        <v>5</v>
      </c>
      <c r="T270" s="283">
        <v>1</v>
      </c>
      <c r="U270" s="263">
        <v>4</v>
      </c>
    </row>
    <row r="271" spans="2:21" s="59" customFormat="1" ht="15" hidden="1" customHeight="1">
      <c r="B271" s="260" t="s">
        <v>82</v>
      </c>
      <c r="C271" s="261">
        <f>IF(SUM(D271:E271)=0,"-",SUM(D271:E271))</f>
        <v>1</v>
      </c>
      <c r="D271" s="283">
        <v>0</v>
      </c>
      <c r="E271" s="264">
        <v>1</v>
      </c>
      <c r="F271" s="261">
        <f>SUM(G271:H271)</f>
        <v>0</v>
      </c>
      <c r="G271" s="262">
        <v>0</v>
      </c>
      <c r="H271" s="297">
        <v>0</v>
      </c>
      <c r="I271" s="261"/>
      <c r="J271" s="264" t="str">
        <f>IF(SUM(K271:L271)=0,"-",SUM(K271:L271))</f>
        <v>-</v>
      </c>
      <c r="K271" s="283">
        <v>0</v>
      </c>
      <c r="L271" s="262">
        <v>0</v>
      </c>
      <c r="M271" s="285" t="str">
        <f>IF(SUM(N271:O271)=0,"-",SUM(N271:O271))</f>
        <v>-</v>
      </c>
      <c r="N271" s="283">
        <v>0</v>
      </c>
      <c r="O271" s="284">
        <v>0</v>
      </c>
      <c r="P271" s="264" t="str">
        <f>IF(SUM(Q271:R271)=0,"-",SUM(Q271:R271))</f>
        <v>-</v>
      </c>
      <c r="Q271" s="283">
        <v>0</v>
      </c>
      <c r="R271" s="286">
        <v>0</v>
      </c>
      <c r="S271" s="261" t="str">
        <f>IF(SUM(T271:U271)=0,"-",SUM(T271:U271))</f>
        <v>-</v>
      </c>
      <c r="T271" s="283">
        <v>0</v>
      </c>
      <c r="U271" s="263">
        <v>0</v>
      </c>
    </row>
    <row r="272" spans="2:21" s="59" customFormat="1" ht="15" hidden="1" customHeight="1">
      <c r="B272" s="260" t="s">
        <v>83</v>
      </c>
      <c r="C272" s="261">
        <f>IF(SUM(D272:E272)=0,"-",SUM(D272:E272))</f>
        <v>1</v>
      </c>
      <c r="D272" s="283">
        <v>1</v>
      </c>
      <c r="E272" s="264">
        <v>0</v>
      </c>
      <c r="F272" s="261">
        <f>SUM(G272:H272)</f>
        <v>16</v>
      </c>
      <c r="G272" s="262">
        <v>15</v>
      </c>
      <c r="H272" s="297">
        <v>1</v>
      </c>
      <c r="I272" s="261"/>
      <c r="J272" s="264">
        <f>IF(SUM(K272:L272)=0,"-",SUM(K272:L272))</f>
        <v>447</v>
      </c>
      <c r="K272" s="283">
        <v>219</v>
      </c>
      <c r="L272" s="262">
        <v>228</v>
      </c>
      <c r="M272" s="285">
        <f>IF(SUM(N272:O272)=0,"-",SUM(N272:O272))</f>
        <v>29</v>
      </c>
      <c r="N272" s="283">
        <v>18</v>
      </c>
      <c r="O272" s="284">
        <v>11</v>
      </c>
      <c r="P272" s="264">
        <f>IF(SUM(Q272:R272)=0,"-",SUM(Q272:R272))</f>
        <v>2</v>
      </c>
      <c r="Q272" s="283">
        <v>0</v>
      </c>
      <c r="R272" s="286">
        <v>2</v>
      </c>
      <c r="S272" s="261">
        <f>IF(SUM(T272:U272)=0,"-",SUM(T272:U272))</f>
        <v>2</v>
      </c>
      <c r="T272" s="283">
        <v>0</v>
      </c>
      <c r="U272" s="263">
        <v>2</v>
      </c>
    </row>
    <row r="273" spans="2:21" s="59" customFormat="1" ht="14.1" hidden="1" customHeight="1">
      <c r="B273" s="260" t="s">
        <v>84</v>
      </c>
      <c r="C273" s="261">
        <f t="shared" ref="C273:H273" si="152">SUM(C274:C274)</f>
        <v>1</v>
      </c>
      <c r="D273" s="283">
        <f t="shared" si="152"/>
        <v>1</v>
      </c>
      <c r="E273" s="284">
        <f t="shared" si="152"/>
        <v>0</v>
      </c>
      <c r="F273" s="261">
        <f t="shared" si="152"/>
        <v>28</v>
      </c>
      <c r="G273" s="262">
        <f t="shared" si="152"/>
        <v>26</v>
      </c>
      <c r="H273" s="297">
        <f t="shared" si="152"/>
        <v>2</v>
      </c>
      <c r="I273" s="261"/>
      <c r="J273" s="264">
        <f t="shared" ref="J273:U273" si="153">SUM(J274:J274)</f>
        <v>796</v>
      </c>
      <c r="K273" s="283">
        <f t="shared" si="153"/>
        <v>422</v>
      </c>
      <c r="L273" s="262">
        <f t="shared" si="153"/>
        <v>374</v>
      </c>
      <c r="M273" s="285">
        <f t="shared" si="153"/>
        <v>52</v>
      </c>
      <c r="N273" s="283">
        <f t="shared" si="153"/>
        <v>33</v>
      </c>
      <c r="O273" s="284">
        <f t="shared" si="153"/>
        <v>19</v>
      </c>
      <c r="P273" s="264">
        <f t="shared" si="153"/>
        <v>1</v>
      </c>
      <c r="Q273" s="283">
        <f t="shared" si="153"/>
        <v>0</v>
      </c>
      <c r="R273" s="284">
        <f t="shared" si="153"/>
        <v>1</v>
      </c>
      <c r="S273" s="261">
        <f t="shared" si="153"/>
        <v>5</v>
      </c>
      <c r="T273" s="283">
        <f t="shared" si="153"/>
        <v>0</v>
      </c>
      <c r="U273" s="263">
        <f t="shared" si="153"/>
        <v>5</v>
      </c>
    </row>
    <row r="274" spans="2:21" s="59" customFormat="1" ht="15" hidden="1" customHeight="1">
      <c r="B274" s="260" t="s">
        <v>85</v>
      </c>
      <c r="C274" s="261">
        <f>IF(SUM(D274:E274)=0,"-",SUM(D274:E274))</f>
        <v>1</v>
      </c>
      <c r="D274" s="283">
        <v>1</v>
      </c>
      <c r="E274" s="264">
        <v>0</v>
      </c>
      <c r="F274" s="261">
        <f>SUM(G274:H274)</f>
        <v>28</v>
      </c>
      <c r="G274" s="262">
        <v>26</v>
      </c>
      <c r="H274" s="297">
        <v>2</v>
      </c>
      <c r="I274" s="261"/>
      <c r="J274" s="264">
        <f>IF(SUM(K274:L274)=0,"-",SUM(K274:L274))</f>
        <v>796</v>
      </c>
      <c r="K274" s="283">
        <v>422</v>
      </c>
      <c r="L274" s="262">
        <v>374</v>
      </c>
      <c r="M274" s="285">
        <f>IF(SUM(N274:O274)=0,"-",SUM(N274:O274))</f>
        <v>52</v>
      </c>
      <c r="N274" s="283">
        <v>33</v>
      </c>
      <c r="O274" s="284">
        <v>19</v>
      </c>
      <c r="P274" s="264">
        <f>IF(SUM(Q274:R274)=0,"-",SUM(Q274:R274))</f>
        <v>1</v>
      </c>
      <c r="Q274" s="283">
        <v>0</v>
      </c>
      <c r="R274" s="286">
        <v>1</v>
      </c>
      <c r="S274" s="261">
        <f>IF(SUM(T274:U274)=0,"-",SUM(T274:U274))</f>
        <v>5</v>
      </c>
      <c r="T274" s="283">
        <v>0</v>
      </c>
      <c r="U274" s="263">
        <v>5</v>
      </c>
    </row>
    <row r="275" spans="2:21" s="59" customFormat="1" ht="14.1" hidden="1" customHeight="1">
      <c r="B275" s="265" t="s">
        <v>281</v>
      </c>
      <c r="C275" s="266">
        <f t="shared" ref="C275:H275" si="154">SUM(C276:C276)</f>
        <v>1</v>
      </c>
      <c r="D275" s="287">
        <f t="shared" si="154"/>
        <v>1</v>
      </c>
      <c r="E275" s="288">
        <f t="shared" si="154"/>
        <v>0</v>
      </c>
      <c r="F275" s="266">
        <f t="shared" si="154"/>
        <v>17</v>
      </c>
      <c r="G275" s="267">
        <f t="shared" si="154"/>
        <v>16</v>
      </c>
      <c r="H275" s="321">
        <f t="shared" si="154"/>
        <v>1</v>
      </c>
      <c r="I275" s="266"/>
      <c r="J275" s="269">
        <f t="shared" ref="J275:U275" si="155">SUM(J276:J276)</f>
        <v>484</v>
      </c>
      <c r="K275" s="287">
        <f t="shared" si="155"/>
        <v>252</v>
      </c>
      <c r="L275" s="267">
        <f t="shared" si="155"/>
        <v>232</v>
      </c>
      <c r="M275" s="289">
        <f t="shared" si="155"/>
        <v>31</v>
      </c>
      <c r="N275" s="287">
        <f t="shared" si="155"/>
        <v>18</v>
      </c>
      <c r="O275" s="288">
        <f t="shared" si="155"/>
        <v>13</v>
      </c>
      <c r="P275" s="269">
        <f t="shared" si="155"/>
        <v>0</v>
      </c>
      <c r="Q275" s="287">
        <f t="shared" si="155"/>
        <v>0</v>
      </c>
      <c r="R275" s="288">
        <f t="shared" si="155"/>
        <v>0</v>
      </c>
      <c r="S275" s="266">
        <f t="shared" si="155"/>
        <v>3</v>
      </c>
      <c r="T275" s="287">
        <f t="shared" si="155"/>
        <v>0</v>
      </c>
      <c r="U275" s="268">
        <f t="shared" si="155"/>
        <v>3</v>
      </c>
    </row>
    <row r="276" spans="2:21" s="59" customFormat="1" ht="15" hidden="1" customHeight="1">
      <c r="B276" s="312" t="s">
        <v>247</v>
      </c>
      <c r="C276" s="313">
        <f>IF(SUM(D276:E276)=0,"-",SUM(D276:E276))</f>
        <v>1</v>
      </c>
      <c r="D276" s="314">
        <v>1</v>
      </c>
      <c r="E276" s="315">
        <v>0</v>
      </c>
      <c r="F276" s="313">
        <f>SUM(G276:H276)</f>
        <v>17</v>
      </c>
      <c r="G276" s="316">
        <v>16</v>
      </c>
      <c r="H276" s="322">
        <v>1</v>
      </c>
      <c r="I276" s="313"/>
      <c r="J276" s="315">
        <f>IF(SUM(K276:L276)=0,"-",SUM(K276:L276))</f>
        <v>484</v>
      </c>
      <c r="K276" s="314">
        <v>252</v>
      </c>
      <c r="L276" s="316">
        <v>232</v>
      </c>
      <c r="M276" s="318">
        <f>IF(SUM(N276:O276)=0,"-",SUM(N276:O276))</f>
        <v>31</v>
      </c>
      <c r="N276" s="314">
        <v>18</v>
      </c>
      <c r="O276" s="319">
        <v>13</v>
      </c>
      <c r="P276" s="315" t="str">
        <f>IF(SUM(Q276:R276)=0,"-",SUM(Q276:R276))</f>
        <v>-</v>
      </c>
      <c r="Q276" s="314">
        <v>0</v>
      </c>
      <c r="R276" s="320">
        <v>0</v>
      </c>
      <c r="S276" s="313">
        <f>IF(SUM(T276:U276)=0,"-",SUM(T276:U276))</f>
        <v>3</v>
      </c>
      <c r="T276" s="314">
        <v>0</v>
      </c>
      <c r="U276" s="317">
        <v>3</v>
      </c>
    </row>
    <row r="277" spans="2:21" ht="12.95" customHeight="1">
      <c r="B277" s="281" t="s">
        <v>132</v>
      </c>
      <c r="C277" s="255">
        <f t="shared" ref="C277:H277" si="156">C278+C280+C284+C286</f>
        <v>6</v>
      </c>
      <c r="D277" s="256">
        <f t="shared" si="156"/>
        <v>5</v>
      </c>
      <c r="E277" s="256">
        <f t="shared" si="156"/>
        <v>1</v>
      </c>
      <c r="F277" s="255">
        <f t="shared" si="156"/>
        <v>112</v>
      </c>
      <c r="G277" s="256">
        <f t="shared" si="156"/>
        <v>104</v>
      </c>
      <c r="H277" s="257">
        <f t="shared" si="156"/>
        <v>8</v>
      </c>
      <c r="I277" s="258"/>
      <c r="J277" s="258">
        <f t="shared" ref="J277:U277" si="157">J278+J280+J284+J286</f>
        <v>3067</v>
      </c>
      <c r="K277" s="256">
        <f t="shared" si="157"/>
        <v>1535</v>
      </c>
      <c r="L277" s="256">
        <f t="shared" si="157"/>
        <v>1532</v>
      </c>
      <c r="M277" s="255">
        <f t="shared" si="157"/>
        <v>200</v>
      </c>
      <c r="N277" s="256">
        <f t="shared" si="157"/>
        <v>110</v>
      </c>
      <c r="O277" s="256">
        <f t="shared" si="157"/>
        <v>90</v>
      </c>
      <c r="P277" s="256">
        <f t="shared" si="157"/>
        <v>7</v>
      </c>
      <c r="Q277" s="256">
        <f t="shared" si="157"/>
        <v>3</v>
      </c>
      <c r="R277" s="257">
        <f t="shared" si="157"/>
        <v>4</v>
      </c>
      <c r="S277" s="255">
        <f t="shared" si="157"/>
        <v>16</v>
      </c>
      <c r="T277" s="256">
        <f t="shared" si="157"/>
        <v>1</v>
      </c>
      <c r="U277" s="257">
        <f t="shared" si="157"/>
        <v>15</v>
      </c>
    </row>
    <row r="278" spans="2:21" s="59" customFormat="1" ht="12.95" hidden="1" customHeight="1">
      <c r="B278" s="260" t="s">
        <v>282</v>
      </c>
      <c r="C278" s="261">
        <f>IF(SUM(D278:E278)=0,"-",SUM(D278:E278))</f>
        <v>1</v>
      </c>
      <c r="D278" s="283">
        <f>SUM(D279:D279)</f>
        <v>1</v>
      </c>
      <c r="E278" s="284">
        <f>SUM(E279:E279)</f>
        <v>0</v>
      </c>
      <c r="F278" s="261">
        <f>SUM(G278:H278)</f>
        <v>23</v>
      </c>
      <c r="G278" s="262">
        <f>SUM(G279:G279)</f>
        <v>22</v>
      </c>
      <c r="H278" s="297">
        <f>SUM(H279:H279)</f>
        <v>1</v>
      </c>
      <c r="I278" s="261"/>
      <c r="J278" s="264">
        <f>IF(SUM(K278:L278)=0,"-",SUM(K278:L278))</f>
        <v>662</v>
      </c>
      <c r="K278" s="283">
        <f>SUM(K279:K279)</f>
        <v>337</v>
      </c>
      <c r="L278" s="262">
        <f>SUM(L279:L279)</f>
        <v>325</v>
      </c>
      <c r="M278" s="285">
        <f>IF(SUM(N278:O278)=0,"-",SUM(N278:O278))</f>
        <v>42</v>
      </c>
      <c r="N278" s="283">
        <f t="shared" ref="N278:U278" si="158">SUM(N279:N279)</f>
        <v>23</v>
      </c>
      <c r="O278" s="284">
        <f t="shared" si="158"/>
        <v>19</v>
      </c>
      <c r="P278" s="264">
        <f t="shared" si="158"/>
        <v>1</v>
      </c>
      <c r="Q278" s="283">
        <f t="shared" si="158"/>
        <v>1</v>
      </c>
      <c r="R278" s="284">
        <f t="shared" si="158"/>
        <v>0</v>
      </c>
      <c r="S278" s="261">
        <f t="shared" si="158"/>
        <v>5</v>
      </c>
      <c r="T278" s="283">
        <f t="shared" si="158"/>
        <v>1</v>
      </c>
      <c r="U278" s="263">
        <f t="shared" si="158"/>
        <v>4</v>
      </c>
    </row>
    <row r="279" spans="2:21" s="59" customFormat="1" ht="15" hidden="1" customHeight="1">
      <c r="B279" s="260" t="s">
        <v>79</v>
      </c>
      <c r="C279" s="261">
        <f>IF(SUM(D279:E279)=0,"-",SUM(D279:E279))</f>
        <v>1</v>
      </c>
      <c r="D279" s="283">
        <v>1</v>
      </c>
      <c r="E279" s="264">
        <v>0</v>
      </c>
      <c r="F279" s="261">
        <f>SUM(G279:H279)</f>
        <v>23</v>
      </c>
      <c r="G279" s="262">
        <v>22</v>
      </c>
      <c r="H279" s="297">
        <v>1</v>
      </c>
      <c r="I279" s="261"/>
      <c r="J279" s="264">
        <f>IF(SUM(K279:L279)=0,"-",SUM(K279:L279))</f>
        <v>662</v>
      </c>
      <c r="K279" s="283">
        <v>337</v>
      </c>
      <c r="L279" s="262">
        <v>325</v>
      </c>
      <c r="M279" s="285">
        <f>IF(SUM(N279:O279)=0,"-",SUM(N279:O279))</f>
        <v>42</v>
      </c>
      <c r="N279" s="283">
        <v>23</v>
      </c>
      <c r="O279" s="284">
        <v>19</v>
      </c>
      <c r="P279" s="264">
        <f>IF(SUM(Q279:R279)=0,"-",SUM(Q279:R279))</f>
        <v>1</v>
      </c>
      <c r="Q279" s="283">
        <v>1</v>
      </c>
      <c r="R279" s="286">
        <v>0</v>
      </c>
      <c r="S279" s="261">
        <f>IF(SUM(T279:U279)=0,"-",SUM(T279:U279))</f>
        <v>5</v>
      </c>
      <c r="T279" s="283">
        <v>1</v>
      </c>
      <c r="U279" s="263">
        <v>4</v>
      </c>
    </row>
    <row r="280" spans="2:21" s="59" customFormat="1" ht="12.95" hidden="1" customHeight="1">
      <c r="B280" s="260" t="s">
        <v>283</v>
      </c>
      <c r="C280" s="261">
        <f t="shared" ref="C280:H280" si="159">SUM(C281:C283)</f>
        <v>3</v>
      </c>
      <c r="D280" s="283">
        <f t="shared" si="159"/>
        <v>2</v>
      </c>
      <c r="E280" s="284">
        <f t="shared" si="159"/>
        <v>1</v>
      </c>
      <c r="F280" s="261">
        <f t="shared" si="159"/>
        <v>42</v>
      </c>
      <c r="G280" s="262">
        <f t="shared" si="159"/>
        <v>39</v>
      </c>
      <c r="H280" s="297">
        <f t="shared" si="159"/>
        <v>3</v>
      </c>
      <c r="I280" s="261"/>
      <c r="J280" s="264">
        <f t="shared" ref="J280:U280" si="160">SUM(J281:J283)</f>
        <v>1125</v>
      </c>
      <c r="K280" s="283">
        <f t="shared" si="160"/>
        <v>563</v>
      </c>
      <c r="L280" s="262">
        <f t="shared" si="160"/>
        <v>562</v>
      </c>
      <c r="M280" s="285">
        <f t="shared" si="160"/>
        <v>74</v>
      </c>
      <c r="N280" s="283">
        <f t="shared" si="160"/>
        <v>42</v>
      </c>
      <c r="O280" s="284">
        <f t="shared" si="160"/>
        <v>32</v>
      </c>
      <c r="P280" s="264">
        <f t="shared" si="160"/>
        <v>3</v>
      </c>
      <c r="Q280" s="283">
        <f t="shared" si="160"/>
        <v>1</v>
      </c>
      <c r="R280" s="284">
        <f t="shared" si="160"/>
        <v>2</v>
      </c>
      <c r="S280" s="261">
        <f t="shared" si="160"/>
        <v>5</v>
      </c>
      <c r="T280" s="283">
        <f t="shared" si="160"/>
        <v>0</v>
      </c>
      <c r="U280" s="263">
        <f t="shared" si="160"/>
        <v>5</v>
      </c>
    </row>
    <row r="281" spans="2:21" s="59" customFormat="1" ht="15" hidden="1" customHeight="1">
      <c r="B281" s="260" t="s">
        <v>81</v>
      </c>
      <c r="C281" s="261">
        <f>IF(SUM(D281:E281)=0,"-",SUM(D281:E281))</f>
        <v>1</v>
      </c>
      <c r="D281" s="283">
        <v>1</v>
      </c>
      <c r="E281" s="264">
        <v>0</v>
      </c>
      <c r="F281" s="261">
        <f>SUM(G281:H281)</f>
        <v>26</v>
      </c>
      <c r="G281" s="262">
        <v>24</v>
      </c>
      <c r="H281" s="297">
        <v>2</v>
      </c>
      <c r="I281" s="261"/>
      <c r="J281" s="264">
        <f>IF(SUM(K281:L281)=0,"-",SUM(K281:L281))</f>
        <v>698</v>
      </c>
      <c r="K281" s="283">
        <v>356</v>
      </c>
      <c r="L281" s="262">
        <v>342</v>
      </c>
      <c r="M281" s="285">
        <f>IF(SUM(N281:O281)=0,"-",SUM(N281:O281))</f>
        <v>47</v>
      </c>
      <c r="N281" s="283">
        <v>26</v>
      </c>
      <c r="O281" s="284">
        <v>21</v>
      </c>
      <c r="P281" s="264">
        <f>IF(SUM(Q281:R281)=0,"-",SUM(Q281:R281))</f>
        <v>1</v>
      </c>
      <c r="Q281" s="283">
        <v>1</v>
      </c>
      <c r="R281" s="286">
        <v>0</v>
      </c>
      <c r="S281" s="261">
        <f>IF(SUM(T281:U281)=0,"-",SUM(T281:U281))</f>
        <v>3</v>
      </c>
      <c r="T281" s="283">
        <v>0</v>
      </c>
      <c r="U281" s="263">
        <v>3</v>
      </c>
    </row>
    <row r="282" spans="2:21" s="59" customFormat="1" ht="15" hidden="1" customHeight="1">
      <c r="B282" s="260" t="s">
        <v>82</v>
      </c>
      <c r="C282" s="261">
        <f>IF(SUM(D282:E282)=0,"-",SUM(D282:E282))</f>
        <v>1</v>
      </c>
      <c r="D282" s="283">
        <v>0</v>
      </c>
      <c r="E282" s="264">
        <v>1</v>
      </c>
      <c r="F282" s="261">
        <f>SUM(G282:H282)</f>
        <v>0</v>
      </c>
      <c r="G282" s="262">
        <v>0</v>
      </c>
      <c r="H282" s="297">
        <v>0</v>
      </c>
      <c r="I282" s="261"/>
      <c r="J282" s="264" t="str">
        <f>IF(SUM(K282:L282)=0,"-",SUM(K282:L282))</f>
        <v>-</v>
      </c>
      <c r="K282" s="283">
        <v>0</v>
      </c>
      <c r="L282" s="262">
        <v>0</v>
      </c>
      <c r="M282" s="285" t="str">
        <f>IF(SUM(N282:O282)=0,"-",SUM(N282:O282))</f>
        <v>-</v>
      </c>
      <c r="N282" s="283">
        <v>0</v>
      </c>
      <c r="O282" s="284">
        <v>0</v>
      </c>
      <c r="P282" s="264" t="str">
        <f>IF(SUM(Q282:R282)=0,"-",SUM(Q282:R282))</f>
        <v>-</v>
      </c>
      <c r="Q282" s="283">
        <v>0</v>
      </c>
      <c r="R282" s="286">
        <v>0</v>
      </c>
      <c r="S282" s="261" t="str">
        <f>IF(SUM(T282:U282)=0,"-",SUM(T282:U282))</f>
        <v>-</v>
      </c>
      <c r="T282" s="283">
        <v>0</v>
      </c>
      <c r="U282" s="263">
        <v>0</v>
      </c>
    </row>
    <row r="283" spans="2:21" s="59" customFormat="1" ht="15" hidden="1" customHeight="1">
      <c r="B283" s="260" t="s">
        <v>83</v>
      </c>
      <c r="C283" s="261">
        <f>IF(SUM(D283:E283)=0,"-",SUM(D283:E283))</f>
        <v>1</v>
      </c>
      <c r="D283" s="283">
        <v>1</v>
      </c>
      <c r="E283" s="264">
        <v>0</v>
      </c>
      <c r="F283" s="261">
        <f>SUM(G283:H283)</f>
        <v>16</v>
      </c>
      <c r="G283" s="262">
        <v>15</v>
      </c>
      <c r="H283" s="297">
        <v>1</v>
      </c>
      <c r="I283" s="261"/>
      <c r="J283" s="264">
        <f>IF(SUM(K283:L283)=0,"-",SUM(K283:L283))</f>
        <v>427</v>
      </c>
      <c r="K283" s="283">
        <v>207</v>
      </c>
      <c r="L283" s="262">
        <v>220</v>
      </c>
      <c r="M283" s="285">
        <f>IF(SUM(N283:O283)=0,"-",SUM(N283:O283))</f>
        <v>27</v>
      </c>
      <c r="N283" s="283">
        <v>16</v>
      </c>
      <c r="O283" s="284">
        <v>11</v>
      </c>
      <c r="P283" s="264">
        <f>IF(SUM(Q283:R283)=0,"-",SUM(Q283:R283))</f>
        <v>2</v>
      </c>
      <c r="Q283" s="283">
        <v>0</v>
      </c>
      <c r="R283" s="286">
        <v>2</v>
      </c>
      <c r="S283" s="261">
        <f>IF(SUM(T283:U283)=0,"-",SUM(T283:U283))</f>
        <v>2</v>
      </c>
      <c r="T283" s="283">
        <v>0</v>
      </c>
      <c r="U283" s="263">
        <v>2</v>
      </c>
    </row>
    <row r="284" spans="2:21" s="59" customFormat="1" ht="12.95" hidden="1" customHeight="1">
      <c r="B284" s="260" t="s">
        <v>84</v>
      </c>
      <c r="C284" s="261">
        <f t="shared" ref="C284:H284" si="161">SUM(C285:C285)</f>
        <v>1</v>
      </c>
      <c r="D284" s="283">
        <f t="shared" si="161"/>
        <v>1</v>
      </c>
      <c r="E284" s="284">
        <f t="shared" si="161"/>
        <v>0</v>
      </c>
      <c r="F284" s="261">
        <f t="shared" si="161"/>
        <v>29</v>
      </c>
      <c r="G284" s="262">
        <f t="shared" si="161"/>
        <v>26</v>
      </c>
      <c r="H284" s="297">
        <f t="shared" si="161"/>
        <v>3</v>
      </c>
      <c r="I284" s="261"/>
      <c r="J284" s="264">
        <f t="shared" ref="J284:U284" si="162">SUM(J285:J285)</f>
        <v>784</v>
      </c>
      <c r="K284" s="283">
        <f t="shared" si="162"/>
        <v>396</v>
      </c>
      <c r="L284" s="262">
        <f t="shared" si="162"/>
        <v>388</v>
      </c>
      <c r="M284" s="285">
        <f t="shared" si="162"/>
        <v>53</v>
      </c>
      <c r="N284" s="283">
        <f t="shared" si="162"/>
        <v>28</v>
      </c>
      <c r="O284" s="284">
        <f t="shared" si="162"/>
        <v>25</v>
      </c>
      <c r="P284" s="264">
        <f t="shared" si="162"/>
        <v>2</v>
      </c>
      <c r="Q284" s="283">
        <f t="shared" si="162"/>
        <v>1</v>
      </c>
      <c r="R284" s="284">
        <f t="shared" si="162"/>
        <v>1</v>
      </c>
      <c r="S284" s="261">
        <f t="shared" si="162"/>
        <v>3</v>
      </c>
      <c r="T284" s="283">
        <f t="shared" si="162"/>
        <v>0</v>
      </c>
      <c r="U284" s="263">
        <f t="shared" si="162"/>
        <v>3</v>
      </c>
    </row>
    <row r="285" spans="2:21" s="59" customFormat="1" ht="15" hidden="1" customHeight="1">
      <c r="B285" s="260" t="s">
        <v>85</v>
      </c>
      <c r="C285" s="261">
        <f>IF(SUM(D285:E285)=0,"-",SUM(D285:E285))</f>
        <v>1</v>
      </c>
      <c r="D285" s="283">
        <v>1</v>
      </c>
      <c r="E285" s="264">
        <v>0</v>
      </c>
      <c r="F285" s="261">
        <f>SUM(G285:H285)</f>
        <v>29</v>
      </c>
      <c r="G285" s="262">
        <v>26</v>
      </c>
      <c r="H285" s="297">
        <v>3</v>
      </c>
      <c r="I285" s="261"/>
      <c r="J285" s="264">
        <f>IF(SUM(K285:L285)=0,"-",SUM(K285:L285))</f>
        <v>784</v>
      </c>
      <c r="K285" s="283">
        <v>396</v>
      </c>
      <c r="L285" s="262">
        <v>388</v>
      </c>
      <c r="M285" s="285">
        <f>IF(SUM(N285:O285)=0,"-",SUM(N285:O285))</f>
        <v>53</v>
      </c>
      <c r="N285" s="283">
        <v>28</v>
      </c>
      <c r="O285" s="284">
        <v>25</v>
      </c>
      <c r="P285" s="264">
        <f>IF(SUM(Q285:R285)=0,"-",SUM(Q285:R285))</f>
        <v>2</v>
      </c>
      <c r="Q285" s="283">
        <v>1</v>
      </c>
      <c r="R285" s="286">
        <v>1</v>
      </c>
      <c r="S285" s="261">
        <f>IF(SUM(T285:U285)=0,"-",SUM(T285:U285))</f>
        <v>3</v>
      </c>
      <c r="T285" s="283">
        <v>0</v>
      </c>
      <c r="U285" s="263">
        <v>3</v>
      </c>
    </row>
    <row r="286" spans="2:21" s="59" customFormat="1" ht="12.95" hidden="1" customHeight="1">
      <c r="B286" s="265" t="s">
        <v>281</v>
      </c>
      <c r="C286" s="266">
        <f t="shared" ref="C286:H286" si="163">SUM(C287:C287)</f>
        <v>1</v>
      </c>
      <c r="D286" s="287">
        <f t="shared" si="163"/>
        <v>1</v>
      </c>
      <c r="E286" s="288">
        <f t="shared" si="163"/>
        <v>0</v>
      </c>
      <c r="F286" s="266">
        <f t="shared" si="163"/>
        <v>18</v>
      </c>
      <c r="G286" s="267">
        <f t="shared" si="163"/>
        <v>17</v>
      </c>
      <c r="H286" s="321">
        <f t="shared" si="163"/>
        <v>1</v>
      </c>
      <c r="I286" s="266"/>
      <c r="J286" s="269">
        <f t="shared" ref="J286:U286" si="164">SUM(J287:J287)</f>
        <v>496</v>
      </c>
      <c r="K286" s="287">
        <f t="shared" si="164"/>
        <v>239</v>
      </c>
      <c r="L286" s="267">
        <f t="shared" si="164"/>
        <v>257</v>
      </c>
      <c r="M286" s="289">
        <f t="shared" si="164"/>
        <v>31</v>
      </c>
      <c r="N286" s="287">
        <f t="shared" si="164"/>
        <v>17</v>
      </c>
      <c r="O286" s="288">
        <f t="shared" si="164"/>
        <v>14</v>
      </c>
      <c r="P286" s="269">
        <f t="shared" si="164"/>
        <v>1</v>
      </c>
      <c r="Q286" s="287">
        <f t="shared" si="164"/>
        <v>0</v>
      </c>
      <c r="R286" s="288">
        <f t="shared" si="164"/>
        <v>1</v>
      </c>
      <c r="S286" s="266">
        <f t="shared" si="164"/>
        <v>3</v>
      </c>
      <c r="T286" s="287">
        <f t="shared" si="164"/>
        <v>0</v>
      </c>
      <c r="U286" s="268">
        <f t="shared" si="164"/>
        <v>3</v>
      </c>
    </row>
    <row r="287" spans="2:21" s="59" customFormat="1" ht="15" hidden="1" customHeight="1">
      <c r="B287" s="312" t="s">
        <v>247</v>
      </c>
      <c r="C287" s="313">
        <f>IF(SUM(D287:E287)=0,"-",SUM(D287:E287))</f>
        <v>1</v>
      </c>
      <c r="D287" s="314">
        <v>1</v>
      </c>
      <c r="E287" s="315">
        <v>0</v>
      </c>
      <c r="F287" s="313">
        <f>SUM(G287:H287)</f>
        <v>18</v>
      </c>
      <c r="G287" s="316">
        <v>17</v>
      </c>
      <c r="H287" s="322">
        <v>1</v>
      </c>
      <c r="I287" s="313"/>
      <c r="J287" s="315">
        <f>IF(SUM(K287:L287)=0,"-",SUM(K287:L287))</f>
        <v>496</v>
      </c>
      <c r="K287" s="314">
        <v>239</v>
      </c>
      <c r="L287" s="316">
        <v>257</v>
      </c>
      <c r="M287" s="318">
        <f>IF(SUM(N287:O287)=0,"-",SUM(N287:O287))</f>
        <v>31</v>
      </c>
      <c r="N287" s="314">
        <v>17</v>
      </c>
      <c r="O287" s="319">
        <v>14</v>
      </c>
      <c r="P287" s="315">
        <f>IF(SUM(Q287:R287)=0,"-",SUM(Q287:R287))</f>
        <v>1</v>
      </c>
      <c r="Q287" s="314">
        <v>0</v>
      </c>
      <c r="R287" s="320">
        <v>1</v>
      </c>
      <c r="S287" s="313">
        <f>IF(SUM(T287:U287)=0,"-",SUM(T287:U287))</f>
        <v>3</v>
      </c>
      <c r="T287" s="314">
        <v>0</v>
      </c>
      <c r="U287" s="317">
        <v>3</v>
      </c>
    </row>
    <row r="288" spans="2:21" ht="12.95" customHeight="1">
      <c r="B288" s="281" t="s">
        <v>133</v>
      </c>
      <c r="C288" s="255">
        <f t="shared" ref="C288:H288" si="165">C289+C291+C295+C297</f>
        <v>6</v>
      </c>
      <c r="D288" s="256">
        <f t="shared" si="165"/>
        <v>5</v>
      </c>
      <c r="E288" s="256">
        <f t="shared" si="165"/>
        <v>1</v>
      </c>
      <c r="F288" s="255">
        <f t="shared" si="165"/>
        <v>108</v>
      </c>
      <c r="G288" s="256">
        <f t="shared" si="165"/>
        <v>100</v>
      </c>
      <c r="H288" s="257">
        <f t="shared" si="165"/>
        <v>8</v>
      </c>
      <c r="I288" s="258"/>
      <c r="J288" s="258">
        <f t="shared" ref="J288:U288" si="166">J289+J291+J295+J297</f>
        <v>3006</v>
      </c>
      <c r="K288" s="256">
        <f t="shared" si="166"/>
        <v>1507</v>
      </c>
      <c r="L288" s="256">
        <f t="shared" si="166"/>
        <v>1499</v>
      </c>
      <c r="M288" s="255">
        <f t="shared" si="166"/>
        <v>205</v>
      </c>
      <c r="N288" s="256">
        <f t="shared" si="166"/>
        <v>115</v>
      </c>
      <c r="O288" s="256">
        <f t="shared" si="166"/>
        <v>90</v>
      </c>
      <c r="P288" s="256">
        <f>P289+P291+P295+P297</f>
        <v>9</v>
      </c>
      <c r="Q288" s="256">
        <f>Q289+Q291+Q295+Q297</f>
        <v>1</v>
      </c>
      <c r="R288" s="257">
        <f t="shared" si="166"/>
        <v>8</v>
      </c>
      <c r="S288" s="255">
        <f t="shared" si="166"/>
        <v>14</v>
      </c>
      <c r="T288" s="256">
        <f t="shared" si="166"/>
        <v>0</v>
      </c>
      <c r="U288" s="257">
        <f t="shared" si="166"/>
        <v>14</v>
      </c>
    </row>
    <row r="289" spans="2:21" s="59" customFormat="1" ht="12.95" hidden="1" customHeight="1">
      <c r="B289" s="260" t="s">
        <v>282</v>
      </c>
      <c r="C289" s="261">
        <f>IF(SUM(D289:E289)=0,"-",SUM(D289:E289))</f>
        <v>1</v>
      </c>
      <c r="D289" s="283">
        <f>SUM(D290:D290)</f>
        <v>1</v>
      </c>
      <c r="E289" s="284">
        <f>SUM(E290:E290)</f>
        <v>0</v>
      </c>
      <c r="F289" s="261">
        <f>SUM(G289:H289)</f>
        <v>23</v>
      </c>
      <c r="G289" s="262">
        <f>SUM(G290:G290)</f>
        <v>22</v>
      </c>
      <c r="H289" s="297">
        <f>SUM(H290:H290)</f>
        <v>1</v>
      </c>
      <c r="I289" s="261"/>
      <c r="J289" s="264">
        <f>IF(SUM(K289:L289)=0,"-",SUM(K289:L289))</f>
        <v>662</v>
      </c>
      <c r="K289" s="283">
        <f>SUM(K290:K290)</f>
        <v>345</v>
      </c>
      <c r="L289" s="262">
        <f>SUM(L290:L290)</f>
        <v>317</v>
      </c>
      <c r="M289" s="285">
        <f>IF(SUM(N289:O289)=0,"-",SUM(N289:O289))</f>
        <v>44</v>
      </c>
      <c r="N289" s="283">
        <f t="shared" ref="N289:U289" si="167">SUM(N290:N290)</f>
        <v>26</v>
      </c>
      <c r="O289" s="284">
        <f t="shared" si="167"/>
        <v>18</v>
      </c>
      <c r="P289" s="264">
        <f t="shared" si="167"/>
        <v>3</v>
      </c>
      <c r="Q289" s="283">
        <f t="shared" si="167"/>
        <v>1</v>
      </c>
      <c r="R289" s="284">
        <f t="shared" si="167"/>
        <v>2</v>
      </c>
      <c r="S289" s="261">
        <f t="shared" si="167"/>
        <v>4</v>
      </c>
      <c r="T289" s="283">
        <f t="shared" si="167"/>
        <v>0</v>
      </c>
      <c r="U289" s="263">
        <f t="shared" si="167"/>
        <v>4</v>
      </c>
    </row>
    <row r="290" spans="2:21" s="59" customFormat="1" ht="15" hidden="1" customHeight="1">
      <c r="B290" s="260" t="s">
        <v>79</v>
      </c>
      <c r="C290" s="261">
        <f>IF(SUM(D290:E290)=0,"-",SUM(D290:E290))</f>
        <v>1</v>
      </c>
      <c r="D290" s="283">
        <v>1</v>
      </c>
      <c r="E290" s="264">
        <v>0</v>
      </c>
      <c r="F290" s="261">
        <f>SUM(G290:H290)</f>
        <v>23</v>
      </c>
      <c r="G290" s="262">
        <v>22</v>
      </c>
      <c r="H290" s="297">
        <v>1</v>
      </c>
      <c r="I290" s="261"/>
      <c r="J290" s="264">
        <f>IF(SUM(K290:L290)=0,"-",SUM(K290:L290))</f>
        <v>662</v>
      </c>
      <c r="K290" s="283">
        <v>345</v>
      </c>
      <c r="L290" s="262">
        <v>317</v>
      </c>
      <c r="M290" s="285">
        <f>IF(SUM(N290:O290)=0,"-",SUM(N290:O290))</f>
        <v>44</v>
      </c>
      <c r="N290" s="283">
        <v>26</v>
      </c>
      <c r="O290" s="284">
        <v>18</v>
      </c>
      <c r="P290" s="264">
        <f>IF(SUM(Q290:R290)=0,"-",SUM(Q290:R290))</f>
        <v>3</v>
      </c>
      <c r="Q290" s="283">
        <v>1</v>
      </c>
      <c r="R290" s="286">
        <v>2</v>
      </c>
      <c r="S290" s="261">
        <f>IF(SUM(T290:U290)=0,"-",SUM(T290:U290))</f>
        <v>4</v>
      </c>
      <c r="T290" s="283">
        <v>0</v>
      </c>
      <c r="U290" s="263">
        <v>4</v>
      </c>
    </row>
    <row r="291" spans="2:21" s="59" customFormat="1" ht="12.95" hidden="1" customHeight="1">
      <c r="B291" s="260" t="s">
        <v>283</v>
      </c>
      <c r="C291" s="261">
        <f t="shared" ref="C291:H291" si="168">SUM(C292:C294)</f>
        <v>3</v>
      </c>
      <c r="D291" s="283">
        <f t="shared" si="168"/>
        <v>2</v>
      </c>
      <c r="E291" s="284">
        <f t="shared" si="168"/>
        <v>1</v>
      </c>
      <c r="F291" s="261">
        <f t="shared" si="168"/>
        <v>40</v>
      </c>
      <c r="G291" s="262">
        <f t="shared" si="168"/>
        <v>37</v>
      </c>
      <c r="H291" s="297">
        <f t="shared" si="168"/>
        <v>3</v>
      </c>
      <c r="I291" s="261"/>
      <c r="J291" s="264">
        <f t="shared" ref="J291:U291" si="169">SUM(J292:J294)</f>
        <v>1089</v>
      </c>
      <c r="K291" s="283">
        <f t="shared" si="169"/>
        <v>545</v>
      </c>
      <c r="L291" s="262">
        <f t="shared" si="169"/>
        <v>544</v>
      </c>
      <c r="M291" s="285">
        <f t="shared" si="169"/>
        <v>77</v>
      </c>
      <c r="N291" s="283">
        <f t="shared" si="169"/>
        <v>43</v>
      </c>
      <c r="O291" s="284">
        <f t="shared" si="169"/>
        <v>34</v>
      </c>
      <c r="P291" s="264">
        <f t="shared" si="169"/>
        <v>3</v>
      </c>
      <c r="Q291" s="283">
        <f t="shared" si="169"/>
        <v>0</v>
      </c>
      <c r="R291" s="284">
        <f t="shared" si="169"/>
        <v>3</v>
      </c>
      <c r="S291" s="261">
        <f t="shared" si="169"/>
        <v>4</v>
      </c>
      <c r="T291" s="283">
        <f t="shared" si="169"/>
        <v>0</v>
      </c>
      <c r="U291" s="263">
        <f t="shared" si="169"/>
        <v>4</v>
      </c>
    </row>
    <row r="292" spans="2:21" s="59" customFormat="1" ht="15" hidden="1" customHeight="1">
      <c r="B292" s="260" t="s">
        <v>81</v>
      </c>
      <c r="C292" s="261">
        <f>IF(SUM(D292:E292)=0,"-",SUM(D292:E292))</f>
        <v>1</v>
      </c>
      <c r="D292" s="283">
        <v>1</v>
      </c>
      <c r="E292" s="264">
        <v>0</v>
      </c>
      <c r="F292" s="261">
        <f>SUM(G292:H292)</f>
        <v>24</v>
      </c>
      <c r="G292" s="262">
        <v>22</v>
      </c>
      <c r="H292" s="297">
        <v>2</v>
      </c>
      <c r="I292" s="261"/>
      <c r="J292" s="264">
        <f>IF(SUM(K292:L292)=0,"-",SUM(K292:L292))</f>
        <v>673</v>
      </c>
      <c r="K292" s="283">
        <v>341</v>
      </c>
      <c r="L292" s="262">
        <v>332</v>
      </c>
      <c r="M292" s="285">
        <f>IF(SUM(N292:O292)=0,"-",SUM(N292:O292))</f>
        <v>48</v>
      </c>
      <c r="N292" s="283">
        <v>29</v>
      </c>
      <c r="O292" s="284">
        <v>19</v>
      </c>
      <c r="P292" s="264">
        <f>IF(SUM(Q292:R292)=0,"-",SUM(Q292:R292))</f>
        <v>3</v>
      </c>
      <c r="Q292" s="283">
        <v>0</v>
      </c>
      <c r="R292" s="286">
        <v>3</v>
      </c>
      <c r="S292" s="261">
        <f>IF(SUM(T292:U292)=0,"-",SUM(T292:U292))</f>
        <v>2</v>
      </c>
      <c r="T292" s="283">
        <v>0</v>
      </c>
      <c r="U292" s="263">
        <v>2</v>
      </c>
    </row>
    <row r="293" spans="2:21" s="59" customFormat="1" ht="15" hidden="1" customHeight="1">
      <c r="B293" s="260" t="s">
        <v>82</v>
      </c>
      <c r="C293" s="261">
        <f>IF(SUM(D293:E293)=0,"-",SUM(D293:E293))</f>
        <v>1</v>
      </c>
      <c r="D293" s="283">
        <v>0</v>
      </c>
      <c r="E293" s="264">
        <v>1</v>
      </c>
      <c r="F293" s="261">
        <f>SUM(G293:H293)</f>
        <v>0</v>
      </c>
      <c r="G293" s="262">
        <v>0</v>
      </c>
      <c r="H293" s="297">
        <v>0</v>
      </c>
      <c r="I293" s="261"/>
      <c r="J293" s="264" t="str">
        <f>IF(SUM(K293:L293)=0,"-",SUM(K293:L293))</f>
        <v>-</v>
      </c>
      <c r="K293" s="283">
        <v>0</v>
      </c>
      <c r="L293" s="262">
        <v>0</v>
      </c>
      <c r="M293" s="285" t="str">
        <f>IF(SUM(N293:O293)=0,"-",SUM(N293:O293))</f>
        <v>-</v>
      </c>
      <c r="N293" s="283">
        <v>0</v>
      </c>
      <c r="O293" s="284">
        <v>0</v>
      </c>
      <c r="P293" s="264" t="str">
        <f>IF(SUM(Q293:R293)=0,"-",SUM(Q293:R293))</f>
        <v>-</v>
      </c>
      <c r="Q293" s="283">
        <v>0</v>
      </c>
      <c r="R293" s="286">
        <v>0</v>
      </c>
      <c r="S293" s="261" t="str">
        <f>IF(SUM(T293:U293)=0,"-",SUM(T293:U293))</f>
        <v>-</v>
      </c>
      <c r="T293" s="283">
        <v>0</v>
      </c>
      <c r="U293" s="263">
        <v>0</v>
      </c>
    </row>
    <row r="294" spans="2:21" s="59" customFormat="1" ht="15" hidden="1" customHeight="1">
      <c r="B294" s="260" t="s">
        <v>83</v>
      </c>
      <c r="C294" s="261">
        <f>IF(SUM(D294:E294)=0,"-",SUM(D294:E294))</f>
        <v>1</v>
      </c>
      <c r="D294" s="283">
        <v>1</v>
      </c>
      <c r="E294" s="264">
        <v>0</v>
      </c>
      <c r="F294" s="261">
        <f>SUM(G294:H294)</f>
        <v>16</v>
      </c>
      <c r="G294" s="262">
        <v>15</v>
      </c>
      <c r="H294" s="297">
        <v>1</v>
      </c>
      <c r="I294" s="261"/>
      <c r="J294" s="264">
        <f>IF(SUM(K294:L294)=0,"-",SUM(K294:L294))</f>
        <v>416</v>
      </c>
      <c r="K294" s="283">
        <v>204</v>
      </c>
      <c r="L294" s="262">
        <v>212</v>
      </c>
      <c r="M294" s="285">
        <f>IF(SUM(N294:O294)=0,"-",SUM(N294:O294))</f>
        <v>29</v>
      </c>
      <c r="N294" s="283">
        <v>14</v>
      </c>
      <c r="O294" s="284">
        <v>15</v>
      </c>
      <c r="P294" s="264" t="str">
        <f>IF(SUM(Q294:R294)=0,"-",SUM(Q294:R294))</f>
        <v>-</v>
      </c>
      <c r="Q294" s="283">
        <v>0</v>
      </c>
      <c r="R294" s="286">
        <v>0</v>
      </c>
      <c r="S294" s="261">
        <f>IF(SUM(T294:U294)=0,"-",SUM(T294:U294))</f>
        <v>2</v>
      </c>
      <c r="T294" s="283">
        <v>0</v>
      </c>
      <c r="U294" s="263">
        <v>2</v>
      </c>
    </row>
    <row r="295" spans="2:21" s="59" customFormat="1" ht="12.95" hidden="1" customHeight="1">
      <c r="B295" s="260" t="s">
        <v>84</v>
      </c>
      <c r="C295" s="261">
        <f t="shared" ref="C295:H295" si="170">SUM(C296:C296)</f>
        <v>1</v>
      </c>
      <c r="D295" s="283">
        <f t="shared" si="170"/>
        <v>1</v>
      </c>
      <c r="E295" s="284">
        <f t="shared" si="170"/>
        <v>0</v>
      </c>
      <c r="F295" s="261">
        <f t="shared" si="170"/>
        <v>28</v>
      </c>
      <c r="G295" s="262">
        <f t="shared" si="170"/>
        <v>25</v>
      </c>
      <c r="H295" s="297">
        <f t="shared" si="170"/>
        <v>3</v>
      </c>
      <c r="I295" s="261"/>
      <c r="J295" s="264">
        <f t="shared" ref="J295:U295" si="171">SUM(J296:J296)</f>
        <v>786</v>
      </c>
      <c r="K295" s="283">
        <f t="shared" si="171"/>
        <v>396</v>
      </c>
      <c r="L295" s="262">
        <f t="shared" si="171"/>
        <v>390</v>
      </c>
      <c r="M295" s="285">
        <f t="shared" si="171"/>
        <v>54</v>
      </c>
      <c r="N295" s="283">
        <f t="shared" si="171"/>
        <v>32</v>
      </c>
      <c r="O295" s="284">
        <f t="shared" si="171"/>
        <v>22</v>
      </c>
      <c r="P295" s="264">
        <f t="shared" si="171"/>
        <v>2</v>
      </c>
      <c r="Q295" s="283">
        <f t="shared" si="171"/>
        <v>0</v>
      </c>
      <c r="R295" s="284">
        <f t="shared" si="171"/>
        <v>2</v>
      </c>
      <c r="S295" s="261">
        <f t="shared" si="171"/>
        <v>3</v>
      </c>
      <c r="T295" s="283">
        <f t="shared" si="171"/>
        <v>0</v>
      </c>
      <c r="U295" s="263">
        <f t="shared" si="171"/>
        <v>3</v>
      </c>
    </row>
    <row r="296" spans="2:21" s="59" customFormat="1" ht="15" hidden="1" customHeight="1">
      <c r="B296" s="260" t="s">
        <v>85</v>
      </c>
      <c r="C296" s="261">
        <f>IF(SUM(D296:E296)=0,"-",SUM(D296:E296))</f>
        <v>1</v>
      </c>
      <c r="D296" s="283">
        <v>1</v>
      </c>
      <c r="E296" s="264">
        <v>0</v>
      </c>
      <c r="F296" s="261">
        <f>SUM(G296:H296)</f>
        <v>28</v>
      </c>
      <c r="G296" s="262">
        <v>25</v>
      </c>
      <c r="H296" s="297">
        <v>3</v>
      </c>
      <c r="I296" s="261"/>
      <c r="J296" s="264">
        <f>IF(SUM(K296:L296)=0,"-",SUM(K296:L296))</f>
        <v>786</v>
      </c>
      <c r="K296" s="283">
        <v>396</v>
      </c>
      <c r="L296" s="262">
        <v>390</v>
      </c>
      <c r="M296" s="285">
        <f>IF(SUM(N296:O296)=0,"-",SUM(N296:O296))</f>
        <v>54</v>
      </c>
      <c r="N296" s="283">
        <v>32</v>
      </c>
      <c r="O296" s="284">
        <v>22</v>
      </c>
      <c r="P296" s="264">
        <f>IF(SUM(Q296:R296)=0,"-",SUM(Q296:R296))</f>
        <v>2</v>
      </c>
      <c r="Q296" s="283">
        <v>0</v>
      </c>
      <c r="R296" s="286">
        <v>2</v>
      </c>
      <c r="S296" s="261">
        <f>IF(SUM(T296:U296)=0,"-",SUM(T296:U296))</f>
        <v>3</v>
      </c>
      <c r="T296" s="283">
        <v>0</v>
      </c>
      <c r="U296" s="263">
        <v>3</v>
      </c>
    </row>
    <row r="297" spans="2:21" s="59" customFormat="1" ht="12.95" hidden="1" customHeight="1">
      <c r="B297" s="265" t="s">
        <v>281</v>
      </c>
      <c r="C297" s="266">
        <f t="shared" ref="C297:H297" si="172">SUM(C298:C298)</f>
        <v>1</v>
      </c>
      <c r="D297" s="287">
        <f t="shared" si="172"/>
        <v>1</v>
      </c>
      <c r="E297" s="288">
        <f t="shared" si="172"/>
        <v>0</v>
      </c>
      <c r="F297" s="266">
        <f t="shared" si="172"/>
        <v>17</v>
      </c>
      <c r="G297" s="267">
        <f t="shared" si="172"/>
        <v>16</v>
      </c>
      <c r="H297" s="321">
        <f t="shared" si="172"/>
        <v>1</v>
      </c>
      <c r="I297" s="266"/>
      <c r="J297" s="269">
        <f t="shared" ref="J297:U297" si="173">SUM(J298:J298)</f>
        <v>469</v>
      </c>
      <c r="K297" s="287">
        <f t="shared" si="173"/>
        <v>221</v>
      </c>
      <c r="L297" s="267">
        <f t="shared" si="173"/>
        <v>248</v>
      </c>
      <c r="M297" s="289">
        <f t="shared" si="173"/>
        <v>30</v>
      </c>
      <c r="N297" s="287">
        <f t="shared" si="173"/>
        <v>14</v>
      </c>
      <c r="O297" s="288">
        <f t="shared" si="173"/>
        <v>16</v>
      </c>
      <c r="P297" s="269">
        <f t="shared" si="173"/>
        <v>1</v>
      </c>
      <c r="Q297" s="287">
        <f t="shared" si="173"/>
        <v>0</v>
      </c>
      <c r="R297" s="288">
        <f t="shared" si="173"/>
        <v>1</v>
      </c>
      <c r="S297" s="266">
        <f t="shared" si="173"/>
        <v>3</v>
      </c>
      <c r="T297" s="287">
        <f t="shared" si="173"/>
        <v>0</v>
      </c>
      <c r="U297" s="268">
        <f t="shared" si="173"/>
        <v>3</v>
      </c>
    </row>
    <row r="298" spans="2:21" s="59" customFormat="1" ht="15" hidden="1" customHeight="1">
      <c r="B298" s="312" t="s">
        <v>247</v>
      </c>
      <c r="C298" s="313">
        <f>IF(SUM(D298:E298)=0,"-",SUM(D298:E298))</f>
        <v>1</v>
      </c>
      <c r="D298" s="314">
        <v>1</v>
      </c>
      <c r="E298" s="315">
        <v>0</v>
      </c>
      <c r="F298" s="313">
        <f>SUM(G298:H298)</f>
        <v>17</v>
      </c>
      <c r="G298" s="316">
        <v>16</v>
      </c>
      <c r="H298" s="322">
        <v>1</v>
      </c>
      <c r="I298" s="313"/>
      <c r="J298" s="315">
        <f>IF(SUM(K298:L298)=0,"-",SUM(K298:L298))</f>
        <v>469</v>
      </c>
      <c r="K298" s="314">
        <v>221</v>
      </c>
      <c r="L298" s="316">
        <v>248</v>
      </c>
      <c r="M298" s="318">
        <f>IF(SUM(N298:O298)=0,"-",SUM(N298:O298))</f>
        <v>30</v>
      </c>
      <c r="N298" s="314">
        <v>14</v>
      </c>
      <c r="O298" s="319">
        <v>16</v>
      </c>
      <c r="P298" s="315">
        <f>IF(SUM(Q298:R298)=0,"-",SUM(Q298:R298))</f>
        <v>1</v>
      </c>
      <c r="Q298" s="314">
        <v>0</v>
      </c>
      <c r="R298" s="320">
        <v>1</v>
      </c>
      <c r="S298" s="313">
        <f>IF(SUM(T298:U298)=0,"-",SUM(T298:U298))</f>
        <v>3</v>
      </c>
      <c r="T298" s="314">
        <v>0</v>
      </c>
      <c r="U298" s="317">
        <v>3</v>
      </c>
    </row>
    <row r="299" spans="2:21" ht="12.95" customHeight="1">
      <c r="B299" s="281" t="s">
        <v>134</v>
      </c>
      <c r="C299" s="255">
        <f t="shared" ref="C299:H299" si="174">C300+C302+C305+C307</f>
        <v>5</v>
      </c>
      <c r="D299" s="256">
        <f t="shared" si="174"/>
        <v>5</v>
      </c>
      <c r="E299" s="256">
        <f t="shared" si="174"/>
        <v>0</v>
      </c>
      <c r="F299" s="255">
        <f t="shared" si="174"/>
        <v>105</v>
      </c>
      <c r="G299" s="256">
        <f t="shared" si="174"/>
        <v>97</v>
      </c>
      <c r="H299" s="257">
        <f t="shared" si="174"/>
        <v>8</v>
      </c>
      <c r="I299" s="258"/>
      <c r="J299" s="258">
        <f t="shared" ref="J299:U299" si="175">J300+J302+J305+J307</f>
        <v>2999</v>
      </c>
      <c r="K299" s="256">
        <f t="shared" si="175"/>
        <v>1512</v>
      </c>
      <c r="L299" s="256">
        <f t="shared" si="175"/>
        <v>1487</v>
      </c>
      <c r="M299" s="255">
        <f t="shared" si="175"/>
        <v>208</v>
      </c>
      <c r="N299" s="256">
        <f t="shared" si="175"/>
        <v>118</v>
      </c>
      <c r="O299" s="256">
        <f t="shared" si="175"/>
        <v>90</v>
      </c>
      <c r="P299" s="256">
        <f t="shared" si="175"/>
        <v>12</v>
      </c>
      <c r="Q299" s="256">
        <f t="shared" si="175"/>
        <v>5</v>
      </c>
      <c r="R299" s="257">
        <f t="shared" si="175"/>
        <v>7</v>
      </c>
      <c r="S299" s="255">
        <f t="shared" si="175"/>
        <v>14</v>
      </c>
      <c r="T299" s="256">
        <f t="shared" si="175"/>
        <v>0</v>
      </c>
      <c r="U299" s="257">
        <f t="shared" si="175"/>
        <v>14</v>
      </c>
    </row>
    <row r="300" spans="2:21" s="59" customFormat="1" ht="12.95" customHeight="1">
      <c r="B300" s="260" t="s">
        <v>282</v>
      </c>
      <c r="C300" s="261">
        <f>IF(SUM(D300:E300)=0,"-",SUM(D300:E300))</f>
        <v>1</v>
      </c>
      <c r="D300" s="283">
        <f>SUM(D301:D301)</f>
        <v>1</v>
      </c>
      <c r="E300" s="284">
        <f>SUM(E301:E301)</f>
        <v>0</v>
      </c>
      <c r="F300" s="261">
        <f>SUM(G300:H300)</f>
        <v>22</v>
      </c>
      <c r="G300" s="262">
        <f>SUM(G301:G301)</f>
        <v>21</v>
      </c>
      <c r="H300" s="297">
        <f>SUM(H301:H301)</f>
        <v>1</v>
      </c>
      <c r="I300" s="261"/>
      <c r="J300" s="264">
        <f>IF(SUM(K300:L300)=0,"-",SUM(K300:L300))</f>
        <v>651</v>
      </c>
      <c r="K300" s="283">
        <f>SUM(K301:K301)</f>
        <v>344</v>
      </c>
      <c r="L300" s="262">
        <f>SUM(L301:L301)</f>
        <v>307</v>
      </c>
      <c r="M300" s="285">
        <f>IF(SUM(N300:O300)=0,"-",SUM(N300:O300))</f>
        <v>43</v>
      </c>
      <c r="N300" s="283">
        <f t="shared" ref="N300:U300" si="176">SUM(N301:N301)</f>
        <v>25</v>
      </c>
      <c r="O300" s="284">
        <f t="shared" si="176"/>
        <v>18</v>
      </c>
      <c r="P300" s="264">
        <f t="shared" si="176"/>
        <v>3</v>
      </c>
      <c r="Q300" s="283">
        <f t="shared" si="176"/>
        <v>1</v>
      </c>
      <c r="R300" s="284">
        <f t="shared" si="176"/>
        <v>2</v>
      </c>
      <c r="S300" s="261">
        <f t="shared" si="176"/>
        <v>4</v>
      </c>
      <c r="T300" s="283">
        <f t="shared" si="176"/>
        <v>0</v>
      </c>
      <c r="U300" s="263">
        <f t="shared" si="176"/>
        <v>4</v>
      </c>
    </row>
    <row r="301" spans="2:21" s="59" customFormat="1" ht="15" hidden="1" customHeight="1">
      <c r="B301" s="260" t="s">
        <v>79</v>
      </c>
      <c r="C301" s="261">
        <f>IF(SUM(D301:E301)=0,"-",SUM(D301:E301))</f>
        <v>1</v>
      </c>
      <c r="D301" s="283">
        <v>1</v>
      </c>
      <c r="E301" s="264">
        <v>0</v>
      </c>
      <c r="F301" s="261">
        <f>SUM(G301:H301)</f>
        <v>22</v>
      </c>
      <c r="G301" s="262">
        <v>21</v>
      </c>
      <c r="H301" s="297">
        <v>1</v>
      </c>
      <c r="I301" s="261"/>
      <c r="J301" s="264">
        <f>IF(SUM(K301:L301)=0,"-",SUM(K301:L301))</f>
        <v>651</v>
      </c>
      <c r="K301" s="283">
        <v>344</v>
      </c>
      <c r="L301" s="262">
        <v>307</v>
      </c>
      <c r="M301" s="285">
        <f>IF(SUM(N301:O301)=0,"-",SUM(N301:O301))</f>
        <v>43</v>
      </c>
      <c r="N301" s="283">
        <v>25</v>
      </c>
      <c r="O301" s="284">
        <v>18</v>
      </c>
      <c r="P301" s="264">
        <f>IF(SUM(Q301:R301)=0,"-",SUM(Q301:R301))</f>
        <v>3</v>
      </c>
      <c r="Q301" s="283">
        <v>1</v>
      </c>
      <c r="R301" s="286">
        <v>2</v>
      </c>
      <c r="S301" s="261">
        <f>IF(SUM(T301:U301)=0,"-",SUM(T301:U301))</f>
        <v>4</v>
      </c>
      <c r="T301" s="283">
        <v>0</v>
      </c>
      <c r="U301" s="263">
        <v>4</v>
      </c>
    </row>
    <row r="302" spans="2:21" s="59" customFormat="1" ht="12.95" customHeight="1">
      <c r="B302" s="260" t="s">
        <v>283</v>
      </c>
      <c r="C302" s="261">
        <f t="shared" ref="C302:H302" si="177">SUM(C303:C304)</f>
        <v>2</v>
      </c>
      <c r="D302" s="283">
        <f t="shared" si="177"/>
        <v>2</v>
      </c>
      <c r="E302" s="284">
        <f t="shared" si="177"/>
        <v>0</v>
      </c>
      <c r="F302" s="261">
        <f t="shared" si="177"/>
        <v>38</v>
      </c>
      <c r="G302" s="262">
        <f t="shared" si="177"/>
        <v>35</v>
      </c>
      <c r="H302" s="297">
        <f t="shared" si="177"/>
        <v>3</v>
      </c>
      <c r="I302" s="261"/>
      <c r="J302" s="264">
        <f t="shared" ref="J302:U302" si="178">SUM(J303:J304)</f>
        <v>1076</v>
      </c>
      <c r="K302" s="283">
        <f t="shared" si="178"/>
        <v>529</v>
      </c>
      <c r="L302" s="262">
        <f t="shared" si="178"/>
        <v>547</v>
      </c>
      <c r="M302" s="285">
        <f t="shared" si="178"/>
        <v>77</v>
      </c>
      <c r="N302" s="283">
        <f t="shared" si="178"/>
        <v>41</v>
      </c>
      <c r="O302" s="284">
        <f t="shared" si="178"/>
        <v>36</v>
      </c>
      <c r="P302" s="264">
        <f t="shared" si="178"/>
        <v>3</v>
      </c>
      <c r="Q302" s="283">
        <f t="shared" si="178"/>
        <v>0</v>
      </c>
      <c r="R302" s="284">
        <f t="shared" si="178"/>
        <v>3</v>
      </c>
      <c r="S302" s="261">
        <f t="shared" si="178"/>
        <v>4</v>
      </c>
      <c r="T302" s="283">
        <f t="shared" si="178"/>
        <v>0</v>
      </c>
      <c r="U302" s="263">
        <f t="shared" si="178"/>
        <v>4</v>
      </c>
    </row>
    <row r="303" spans="2:21" s="59" customFormat="1" ht="15" hidden="1" customHeight="1">
      <c r="B303" s="260" t="s">
        <v>81</v>
      </c>
      <c r="C303" s="261">
        <f>IF(SUM(D303:E303)=0,"-",SUM(D303:E303))</f>
        <v>1</v>
      </c>
      <c r="D303" s="283">
        <v>1</v>
      </c>
      <c r="E303" s="264">
        <v>0</v>
      </c>
      <c r="F303" s="261">
        <f>SUM(G303:H303)</f>
        <v>23</v>
      </c>
      <c r="G303" s="262">
        <v>21</v>
      </c>
      <c r="H303" s="297">
        <v>2</v>
      </c>
      <c r="I303" s="261"/>
      <c r="J303" s="264">
        <f>IF(SUM(K303:L303)=0,"-",SUM(K303:L303))</f>
        <v>662</v>
      </c>
      <c r="K303" s="283">
        <v>332</v>
      </c>
      <c r="L303" s="262">
        <v>330</v>
      </c>
      <c r="M303" s="285">
        <f>IF(SUM(N303:O303)=0,"-",SUM(N303:O303))</f>
        <v>46</v>
      </c>
      <c r="N303" s="283">
        <v>27</v>
      </c>
      <c r="O303" s="284">
        <v>19</v>
      </c>
      <c r="P303" s="264">
        <f>IF(SUM(Q303:R303)=0,"-",SUM(Q303:R303))</f>
        <v>3</v>
      </c>
      <c r="Q303" s="283">
        <v>0</v>
      </c>
      <c r="R303" s="286">
        <v>3</v>
      </c>
      <c r="S303" s="261">
        <f>IF(SUM(T303:U303)=0,"-",SUM(T303:U303))</f>
        <v>2</v>
      </c>
      <c r="T303" s="283">
        <v>0</v>
      </c>
      <c r="U303" s="263">
        <v>2</v>
      </c>
    </row>
    <row r="304" spans="2:21" s="59" customFormat="1" ht="15" hidden="1" customHeight="1">
      <c r="B304" s="260" t="s">
        <v>83</v>
      </c>
      <c r="C304" s="261">
        <f>IF(SUM(D304:E304)=0,"-",SUM(D304:E304))</f>
        <v>1</v>
      </c>
      <c r="D304" s="283">
        <v>1</v>
      </c>
      <c r="E304" s="264">
        <v>0</v>
      </c>
      <c r="F304" s="261">
        <f>SUM(G304:H304)</f>
        <v>15</v>
      </c>
      <c r="G304" s="262">
        <v>14</v>
      </c>
      <c r="H304" s="297">
        <v>1</v>
      </c>
      <c r="I304" s="261"/>
      <c r="J304" s="264">
        <f>IF(SUM(K304:L304)=0,"-",SUM(K304:L304))</f>
        <v>414</v>
      </c>
      <c r="K304" s="283">
        <v>197</v>
      </c>
      <c r="L304" s="262">
        <v>217</v>
      </c>
      <c r="M304" s="285">
        <f>IF(SUM(N304:O304)=0,"-",SUM(N304:O304))</f>
        <v>31</v>
      </c>
      <c r="N304" s="283">
        <v>14</v>
      </c>
      <c r="O304" s="284">
        <v>17</v>
      </c>
      <c r="P304" s="264" t="str">
        <f>IF(SUM(Q304:R304)=0,"-",SUM(Q304:R304))</f>
        <v>-</v>
      </c>
      <c r="Q304" s="283">
        <v>0</v>
      </c>
      <c r="R304" s="286">
        <v>0</v>
      </c>
      <c r="S304" s="261">
        <f>IF(SUM(T304:U304)=0,"-",SUM(T304:U304))</f>
        <v>2</v>
      </c>
      <c r="T304" s="283">
        <v>0</v>
      </c>
      <c r="U304" s="263">
        <v>2</v>
      </c>
    </row>
    <row r="305" spans="2:24" s="59" customFormat="1" ht="12.95" customHeight="1">
      <c r="B305" s="260" t="s">
        <v>84</v>
      </c>
      <c r="C305" s="261">
        <f t="shared" ref="C305:H305" si="179">SUM(C306:C306)</f>
        <v>1</v>
      </c>
      <c r="D305" s="283">
        <f t="shared" si="179"/>
        <v>1</v>
      </c>
      <c r="E305" s="284">
        <f t="shared" si="179"/>
        <v>0</v>
      </c>
      <c r="F305" s="261">
        <f t="shared" si="179"/>
        <v>28</v>
      </c>
      <c r="G305" s="262">
        <f t="shared" si="179"/>
        <v>25</v>
      </c>
      <c r="H305" s="297">
        <f t="shared" si="179"/>
        <v>3</v>
      </c>
      <c r="I305" s="261"/>
      <c r="J305" s="264">
        <f>IF(SUM(K305:L305)=0,"-",SUM(K305:L305))</f>
        <v>814</v>
      </c>
      <c r="K305" s="283">
        <f t="shared" ref="K305:U305" si="180">SUM(K306:K306)</f>
        <v>413</v>
      </c>
      <c r="L305" s="262">
        <f t="shared" si="180"/>
        <v>401</v>
      </c>
      <c r="M305" s="285">
        <f t="shared" si="180"/>
        <v>57</v>
      </c>
      <c r="N305" s="283">
        <f t="shared" si="180"/>
        <v>37</v>
      </c>
      <c r="O305" s="284">
        <f t="shared" si="180"/>
        <v>20</v>
      </c>
      <c r="P305" s="264">
        <f t="shared" si="180"/>
        <v>3</v>
      </c>
      <c r="Q305" s="283">
        <f t="shared" si="180"/>
        <v>2</v>
      </c>
      <c r="R305" s="284">
        <f t="shared" si="180"/>
        <v>1</v>
      </c>
      <c r="S305" s="261">
        <f t="shared" si="180"/>
        <v>3</v>
      </c>
      <c r="T305" s="283">
        <f t="shared" si="180"/>
        <v>0</v>
      </c>
      <c r="U305" s="263">
        <f t="shared" si="180"/>
        <v>3</v>
      </c>
    </row>
    <row r="306" spans="2:24" s="59" customFormat="1" ht="15" hidden="1" customHeight="1">
      <c r="B306" s="260" t="s">
        <v>85</v>
      </c>
      <c r="C306" s="261">
        <f>IF(SUM(D306:E306)=0,"-",SUM(D306:E306))</f>
        <v>1</v>
      </c>
      <c r="D306" s="283">
        <v>1</v>
      </c>
      <c r="E306" s="264">
        <v>0</v>
      </c>
      <c r="F306" s="261">
        <f>SUM(G306:H306)</f>
        <v>28</v>
      </c>
      <c r="G306" s="262">
        <v>25</v>
      </c>
      <c r="H306" s="297">
        <v>3</v>
      </c>
      <c r="I306" s="261"/>
      <c r="J306" s="264">
        <f>IF(SUM(K306:L306)=0,"-",SUM(K306:L306))</f>
        <v>814</v>
      </c>
      <c r="K306" s="283">
        <v>413</v>
      </c>
      <c r="L306" s="262">
        <v>401</v>
      </c>
      <c r="M306" s="285">
        <f>IF(SUM(N306:O306)=0,"-",SUM(N306:O306))</f>
        <v>57</v>
      </c>
      <c r="N306" s="283">
        <v>37</v>
      </c>
      <c r="O306" s="284">
        <v>20</v>
      </c>
      <c r="P306" s="264">
        <f>IF(SUM(Q306:R306)=0,"-",SUM(Q306:R306))</f>
        <v>3</v>
      </c>
      <c r="Q306" s="283">
        <v>2</v>
      </c>
      <c r="R306" s="286">
        <v>1</v>
      </c>
      <c r="S306" s="261">
        <f>IF(SUM(T306:U306)=0,"-",SUM(T306:U306))</f>
        <v>3</v>
      </c>
      <c r="T306" s="283">
        <v>0</v>
      </c>
      <c r="U306" s="263">
        <v>3</v>
      </c>
    </row>
    <row r="307" spans="2:24" s="59" customFormat="1" ht="12.95" customHeight="1">
      <c r="B307" s="265" t="s">
        <v>281</v>
      </c>
      <c r="C307" s="266">
        <f t="shared" ref="C307:H307" si="181">SUM(C308:C308)</f>
        <v>1</v>
      </c>
      <c r="D307" s="287">
        <f t="shared" si="181"/>
        <v>1</v>
      </c>
      <c r="E307" s="288">
        <f t="shared" si="181"/>
        <v>0</v>
      </c>
      <c r="F307" s="266">
        <f t="shared" si="181"/>
        <v>17</v>
      </c>
      <c r="G307" s="267">
        <f t="shared" si="181"/>
        <v>16</v>
      </c>
      <c r="H307" s="321">
        <f t="shared" si="181"/>
        <v>1</v>
      </c>
      <c r="I307" s="266"/>
      <c r="J307" s="269">
        <f t="shared" ref="J307:U307" si="182">SUM(J308:J308)</f>
        <v>458</v>
      </c>
      <c r="K307" s="287">
        <f t="shared" si="182"/>
        <v>226</v>
      </c>
      <c r="L307" s="267">
        <f t="shared" si="182"/>
        <v>232</v>
      </c>
      <c r="M307" s="289">
        <f t="shared" si="182"/>
        <v>31</v>
      </c>
      <c r="N307" s="287">
        <f t="shared" si="182"/>
        <v>15</v>
      </c>
      <c r="O307" s="288">
        <f t="shared" si="182"/>
        <v>16</v>
      </c>
      <c r="P307" s="269">
        <f t="shared" si="182"/>
        <v>3</v>
      </c>
      <c r="Q307" s="287">
        <f t="shared" si="182"/>
        <v>2</v>
      </c>
      <c r="R307" s="288">
        <f t="shared" si="182"/>
        <v>1</v>
      </c>
      <c r="S307" s="266">
        <f t="shared" si="182"/>
        <v>3</v>
      </c>
      <c r="T307" s="287">
        <f t="shared" si="182"/>
        <v>0</v>
      </c>
      <c r="U307" s="268">
        <f t="shared" si="182"/>
        <v>3</v>
      </c>
    </row>
    <row r="308" spans="2:24" s="59" customFormat="1" ht="15" hidden="1" customHeight="1">
      <c r="B308" s="291" t="s">
        <v>247</v>
      </c>
      <c r="C308" s="266">
        <f>IF(SUM(D308:E308)=0,"-",SUM(D308:E308))</f>
        <v>1</v>
      </c>
      <c r="D308" s="287">
        <v>1</v>
      </c>
      <c r="E308" s="269">
        <v>0</v>
      </c>
      <c r="F308" s="266">
        <f>SUM(G308:H308)</f>
        <v>17</v>
      </c>
      <c r="G308" s="267">
        <v>16</v>
      </c>
      <c r="H308" s="321">
        <v>1</v>
      </c>
      <c r="I308" s="266"/>
      <c r="J308" s="269">
        <f>IF(SUM(K308:L308)=0,"-",SUM(K308:L308))</f>
        <v>458</v>
      </c>
      <c r="K308" s="287">
        <v>226</v>
      </c>
      <c r="L308" s="267">
        <v>232</v>
      </c>
      <c r="M308" s="289">
        <f>IF(SUM(N308:O308)=0,"-",SUM(N308:O308))</f>
        <v>31</v>
      </c>
      <c r="N308" s="287">
        <v>15</v>
      </c>
      <c r="O308" s="288">
        <v>16</v>
      </c>
      <c r="P308" s="269">
        <f>IF(SUM(Q308:R308)=0,"-",SUM(Q308:R308))</f>
        <v>3</v>
      </c>
      <c r="Q308" s="287">
        <v>2</v>
      </c>
      <c r="R308" s="292">
        <v>1</v>
      </c>
      <c r="S308" s="266">
        <f>IF(SUM(T308:U308)=0,"-",SUM(T308:U308))</f>
        <v>3</v>
      </c>
      <c r="T308" s="287">
        <v>0</v>
      </c>
      <c r="U308" s="268">
        <v>3</v>
      </c>
    </row>
    <row r="309" spans="2:24" s="55" customFormat="1" ht="12.75" customHeight="1">
      <c r="B309" s="281" t="s">
        <v>28</v>
      </c>
      <c r="C309" s="255">
        <f t="shared" ref="C309:H309" si="183">C310+C312+C315+C317</f>
        <v>5</v>
      </c>
      <c r="D309" s="256">
        <f t="shared" si="183"/>
        <v>5</v>
      </c>
      <c r="E309" s="256">
        <f t="shared" si="183"/>
        <v>0</v>
      </c>
      <c r="F309" s="255">
        <f>F310+F312+F315+F317</f>
        <v>103</v>
      </c>
      <c r="G309" s="256">
        <f t="shared" si="183"/>
        <v>94</v>
      </c>
      <c r="H309" s="257">
        <f t="shared" si="183"/>
        <v>9</v>
      </c>
      <c r="I309" s="255"/>
      <c r="J309" s="258">
        <f>J310+J312+J315+J317</f>
        <v>2832</v>
      </c>
      <c r="K309" s="256">
        <f t="shared" ref="K309:U309" si="184">K310+K312+K315+K317</f>
        <v>1436</v>
      </c>
      <c r="L309" s="256">
        <f t="shared" si="184"/>
        <v>1396</v>
      </c>
      <c r="M309" s="255">
        <f t="shared" si="184"/>
        <v>192</v>
      </c>
      <c r="N309" s="256">
        <f t="shared" si="184"/>
        <v>108</v>
      </c>
      <c r="O309" s="256">
        <f t="shared" si="184"/>
        <v>84</v>
      </c>
      <c r="P309" s="256">
        <f t="shared" si="184"/>
        <v>12</v>
      </c>
      <c r="Q309" s="256">
        <f t="shared" si="184"/>
        <v>6</v>
      </c>
      <c r="R309" s="257">
        <f t="shared" si="184"/>
        <v>6</v>
      </c>
      <c r="S309" s="255">
        <f t="shared" si="184"/>
        <v>16</v>
      </c>
      <c r="T309" s="256">
        <f t="shared" si="184"/>
        <v>0</v>
      </c>
      <c r="U309" s="257">
        <f t="shared" si="184"/>
        <v>16</v>
      </c>
    </row>
    <row r="310" spans="2:24" s="55" customFormat="1" ht="12.75" customHeight="1">
      <c r="B310" s="260" t="s">
        <v>282</v>
      </c>
      <c r="C310" s="261">
        <f>IF(SUM(D310:E310)=0,"-",SUM(D310:E310))</f>
        <v>1</v>
      </c>
      <c r="D310" s="283">
        <f>SUM(D311:D311)</f>
        <v>1</v>
      </c>
      <c r="E310" s="284">
        <f>SUM(E311:E311)</f>
        <v>0</v>
      </c>
      <c r="F310" s="261">
        <f>SUM(G310:H310)</f>
        <v>21</v>
      </c>
      <c r="G310" s="262">
        <f>SUM(G311:G311)</f>
        <v>20</v>
      </c>
      <c r="H310" s="297">
        <f>SUM(H311:H311)</f>
        <v>1</v>
      </c>
      <c r="I310" s="323"/>
      <c r="J310" s="264">
        <f>IF(SUM(K310:L310)=0,"-",SUM(K310:L310))</f>
        <v>605</v>
      </c>
      <c r="K310" s="283">
        <f>SUM(K311:K311)</f>
        <v>298</v>
      </c>
      <c r="L310" s="262">
        <f>SUM(L311:L311)</f>
        <v>307</v>
      </c>
      <c r="M310" s="285">
        <f>IF(SUM(N310:O310)=0,"-",SUM(N310:O310))</f>
        <v>41</v>
      </c>
      <c r="N310" s="283">
        <f t="shared" ref="N310:U310" si="185">SUM(N311:N311)</f>
        <v>22</v>
      </c>
      <c r="O310" s="284">
        <f t="shared" si="185"/>
        <v>19</v>
      </c>
      <c r="P310" s="264">
        <f t="shared" si="185"/>
        <v>3</v>
      </c>
      <c r="Q310" s="283">
        <f t="shared" si="185"/>
        <v>1</v>
      </c>
      <c r="R310" s="284">
        <f t="shared" si="185"/>
        <v>2</v>
      </c>
      <c r="S310" s="261">
        <f t="shared" si="185"/>
        <v>4</v>
      </c>
      <c r="T310" s="283">
        <f t="shared" si="185"/>
        <v>0</v>
      </c>
      <c r="U310" s="263">
        <f t="shared" si="185"/>
        <v>4</v>
      </c>
    </row>
    <row r="311" spans="2:24" ht="12.75" hidden="1" customHeight="1">
      <c r="B311" s="260" t="s">
        <v>79</v>
      </c>
      <c r="C311" s="261">
        <f>IF(SUM(D311:E311)=0,"-",SUM(D311:E311))</f>
        <v>1</v>
      </c>
      <c r="D311" s="283">
        <v>1</v>
      </c>
      <c r="E311" s="264"/>
      <c r="F311" s="261">
        <f>SUM(G311:H311)</f>
        <v>21</v>
      </c>
      <c r="G311" s="262">
        <v>20</v>
      </c>
      <c r="H311" s="297">
        <v>1</v>
      </c>
      <c r="I311" s="261"/>
      <c r="J311" s="264">
        <f>IF(SUM(K311:L311)=0,"-",SUM(K311:L311))</f>
        <v>605</v>
      </c>
      <c r="K311" s="283">
        <v>298</v>
      </c>
      <c r="L311" s="262">
        <v>307</v>
      </c>
      <c r="M311" s="285">
        <f>IF(SUM(N311:O311)=0,"-",SUM(N311:O311))</f>
        <v>41</v>
      </c>
      <c r="N311" s="283">
        <v>22</v>
      </c>
      <c r="O311" s="284">
        <v>19</v>
      </c>
      <c r="P311" s="264">
        <f>IF(SUM(Q311:R311)=0,"-",SUM(Q311:R311))</f>
        <v>3</v>
      </c>
      <c r="Q311" s="283">
        <v>1</v>
      </c>
      <c r="R311" s="286">
        <v>2</v>
      </c>
      <c r="S311" s="261">
        <f>IF(SUM(T311:U311)=0,"-",SUM(T311:U311))</f>
        <v>4</v>
      </c>
      <c r="T311" s="283">
        <v>0</v>
      </c>
      <c r="U311" s="263">
        <v>4</v>
      </c>
    </row>
    <row r="312" spans="2:24" ht="12.75" customHeight="1">
      <c r="B312" s="260" t="s">
        <v>283</v>
      </c>
      <c r="C312" s="261">
        <f t="shared" ref="C312:H312" si="186">SUM(C313:C314)</f>
        <v>2</v>
      </c>
      <c r="D312" s="283">
        <f t="shared" si="186"/>
        <v>2</v>
      </c>
      <c r="E312" s="284">
        <f t="shared" si="186"/>
        <v>0</v>
      </c>
      <c r="F312" s="261">
        <f t="shared" si="186"/>
        <v>39</v>
      </c>
      <c r="G312" s="262">
        <f t="shared" si="186"/>
        <v>35</v>
      </c>
      <c r="H312" s="297">
        <f t="shared" si="186"/>
        <v>4</v>
      </c>
      <c r="I312" s="323"/>
      <c r="J312" s="264">
        <f t="shared" ref="J312:U312" si="187">SUM(J313:J314)</f>
        <v>1049</v>
      </c>
      <c r="K312" s="283">
        <f t="shared" si="187"/>
        <v>531</v>
      </c>
      <c r="L312" s="262">
        <f t="shared" si="187"/>
        <v>518</v>
      </c>
      <c r="M312" s="285">
        <f t="shared" si="187"/>
        <v>73</v>
      </c>
      <c r="N312" s="283">
        <f t="shared" si="187"/>
        <v>40</v>
      </c>
      <c r="O312" s="284">
        <f t="shared" si="187"/>
        <v>33</v>
      </c>
      <c r="P312" s="264">
        <f t="shared" si="187"/>
        <v>5</v>
      </c>
      <c r="Q312" s="283">
        <f t="shared" si="187"/>
        <v>2</v>
      </c>
      <c r="R312" s="284">
        <f t="shared" si="187"/>
        <v>3</v>
      </c>
      <c r="S312" s="261">
        <f t="shared" si="187"/>
        <v>5</v>
      </c>
      <c r="T312" s="283">
        <f t="shared" si="187"/>
        <v>0</v>
      </c>
      <c r="U312" s="263">
        <f t="shared" si="187"/>
        <v>5</v>
      </c>
    </row>
    <row r="313" spans="2:24" ht="12.75" hidden="1" customHeight="1">
      <c r="B313" s="260" t="s">
        <v>81</v>
      </c>
      <c r="C313" s="261">
        <f>IF(SUM(D313:E313)=0,"-",SUM(D313:E313))</f>
        <v>1</v>
      </c>
      <c r="D313" s="283">
        <v>1</v>
      </c>
      <c r="E313" s="264"/>
      <c r="F313" s="261">
        <f>SUM(G313:H313)</f>
        <v>25</v>
      </c>
      <c r="G313" s="262">
        <v>22</v>
      </c>
      <c r="H313" s="297">
        <v>3</v>
      </c>
      <c r="I313" s="261"/>
      <c r="J313" s="264">
        <f>IF(SUM(K313:L313)=0,"-",SUM(K313:L313))</f>
        <v>657</v>
      </c>
      <c r="K313" s="283">
        <v>331</v>
      </c>
      <c r="L313" s="262">
        <v>326</v>
      </c>
      <c r="M313" s="285">
        <f>IF(SUM(N313:O313)=0,"-",SUM(N313:O313))</f>
        <v>46</v>
      </c>
      <c r="N313" s="283">
        <v>24</v>
      </c>
      <c r="O313" s="284">
        <v>22</v>
      </c>
      <c r="P313" s="264">
        <f>IF(SUM(Q313:R313)=0,"-",SUM(Q313:R313))</f>
        <v>4</v>
      </c>
      <c r="Q313" s="283">
        <v>1</v>
      </c>
      <c r="R313" s="286">
        <v>3</v>
      </c>
      <c r="S313" s="261">
        <f>IF(SUM(T313:U313)=0,"-",SUM(T313:U313))</f>
        <v>3</v>
      </c>
      <c r="T313" s="283">
        <v>0</v>
      </c>
      <c r="U313" s="263">
        <v>3</v>
      </c>
    </row>
    <row r="314" spans="2:24" ht="12.75" hidden="1" customHeight="1">
      <c r="B314" s="260" t="s">
        <v>83</v>
      </c>
      <c r="C314" s="261">
        <f>IF(SUM(D314:E314)=0,"-",SUM(D314:E314))</f>
        <v>1</v>
      </c>
      <c r="D314" s="283">
        <v>1</v>
      </c>
      <c r="E314" s="264"/>
      <c r="F314" s="261">
        <f>SUM(G314:H314)</f>
        <v>14</v>
      </c>
      <c r="G314" s="262">
        <v>13</v>
      </c>
      <c r="H314" s="297">
        <v>1</v>
      </c>
      <c r="I314" s="261"/>
      <c r="J314" s="264">
        <f>IF(SUM(K314:L314)=0,"-",SUM(K314:L314))</f>
        <v>392</v>
      </c>
      <c r="K314" s="283">
        <v>200</v>
      </c>
      <c r="L314" s="262">
        <v>192</v>
      </c>
      <c r="M314" s="285">
        <f>IF(SUM(N314:O314)=0,"-",SUM(N314:O314))</f>
        <v>27</v>
      </c>
      <c r="N314" s="283">
        <v>16</v>
      </c>
      <c r="O314" s="284">
        <v>11</v>
      </c>
      <c r="P314" s="264">
        <f>IF(SUM(Q314:R314)=0,"-",SUM(Q314:R314))</f>
        <v>1</v>
      </c>
      <c r="Q314" s="283">
        <v>1</v>
      </c>
      <c r="R314" s="286">
        <v>0</v>
      </c>
      <c r="S314" s="261">
        <f>IF(SUM(T314:U314)=0,"-",SUM(T314:U314))</f>
        <v>2</v>
      </c>
      <c r="T314" s="283">
        <v>0</v>
      </c>
      <c r="U314" s="263">
        <v>2</v>
      </c>
    </row>
    <row r="315" spans="2:24" ht="12.75" customHeight="1">
      <c r="B315" s="260" t="s">
        <v>84</v>
      </c>
      <c r="C315" s="261">
        <f t="shared" ref="C315:H315" si="188">SUM(C316:C316)</f>
        <v>1</v>
      </c>
      <c r="D315" s="283">
        <f t="shared" si="188"/>
        <v>1</v>
      </c>
      <c r="E315" s="284">
        <f t="shared" si="188"/>
        <v>0</v>
      </c>
      <c r="F315" s="261">
        <f t="shared" si="188"/>
        <v>27</v>
      </c>
      <c r="G315" s="262">
        <f t="shared" si="188"/>
        <v>24</v>
      </c>
      <c r="H315" s="297">
        <f t="shared" si="188"/>
        <v>3</v>
      </c>
      <c r="I315" s="323"/>
      <c r="J315" s="264">
        <f>SUM(J316:J316)</f>
        <v>773</v>
      </c>
      <c r="K315" s="283">
        <f>SUM(K316:K316)</f>
        <v>404</v>
      </c>
      <c r="L315" s="262">
        <f>SUM(L316:L316)</f>
        <v>369</v>
      </c>
      <c r="M315" s="261">
        <f>SUM(M316)</f>
        <v>49</v>
      </c>
      <c r="N315" s="283">
        <f t="shared" ref="N315:U315" si="189">SUM(N316)</f>
        <v>33</v>
      </c>
      <c r="O315" s="283">
        <f t="shared" si="189"/>
        <v>16</v>
      </c>
      <c r="P315" s="283">
        <f t="shared" si="189"/>
        <v>3</v>
      </c>
      <c r="Q315" s="283">
        <f t="shared" si="189"/>
        <v>2</v>
      </c>
      <c r="R315" s="284">
        <f t="shared" si="189"/>
        <v>1</v>
      </c>
      <c r="S315" s="261">
        <f t="shared" si="189"/>
        <v>4</v>
      </c>
      <c r="T315" s="283">
        <f t="shared" si="189"/>
        <v>0</v>
      </c>
      <c r="U315" s="284">
        <f t="shared" si="189"/>
        <v>4</v>
      </c>
      <c r="X315" s="59"/>
    </row>
    <row r="316" spans="2:24" ht="12.75" hidden="1" customHeight="1">
      <c r="B316" s="260" t="s">
        <v>85</v>
      </c>
      <c r="C316" s="261">
        <f>IF(SUM(D316:E316)=0,"-",SUM(D316:E316))</f>
        <v>1</v>
      </c>
      <c r="D316" s="283">
        <v>1</v>
      </c>
      <c r="E316" s="264"/>
      <c r="F316" s="261">
        <f>SUM(G316:H316)</f>
        <v>27</v>
      </c>
      <c r="G316" s="262">
        <v>24</v>
      </c>
      <c r="H316" s="297">
        <v>3</v>
      </c>
      <c r="I316" s="261"/>
      <c r="J316" s="264">
        <f>IF(SUM(K316:L316)=0,"-",SUM(K316:L316))</f>
        <v>773</v>
      </c>
      <c r="K316" s="283">
        <v>404</v>
      </c>
      <c r="L316" s="262">
        <v>369</v>
      </c>
      <c r="M316" s="285">
        <f>IF(SUM(N316:O316)=0,"-",SUM(N316:O316))</f>
        <v>49</v>
      </c>
      <c r="N316" s="283">
        <v>33</v>
      </c>
      <c r="O316" s="284">
        <v>16</v>
      </c>
      <c r="P316" s="264">
        <f>IF(SUM(Q316:R316)=0,"-",SUM(Q316:R316))</f>
        <v>3</v>
      </c>
      <c r="Q316" s="283">
        <v>2</v>
      </c>
      <c r="R316" s="286">
        <v>1</v>
      </c>
      <c r="S316" s="261">
        <f>IF(SUM(T316:U316)=0,"-",SUM(T316:U316))</f>
        <v>4</v>
      </c>
      <c r="T316" s="283">
        <v>0</v>
      </c>
      <c r="U316" s="263">
        <v>4</v>
      </c>
    </row>
    <row r="317" spans="2:24" ht="12.75" customHeight="1">
      <c r="B317" s="265" t="s">
        <v>123</v>
      </c>
      <c r="C317" s="266">
        <f t="shared" ref="C317:H317" si="190">SUM(C318:C318)</f>
        <v>1</v>
      </c>
      <c r="D317" s="287">
        <f t="shared" si="190"/>
        <v>1</v>
      </c>
      <c r="E317" s="288">
        <f t="shared" si="190"/>
        <v>0</v>
      </c>
      <c r="F317" s="266">
        <f>SUM(F318:F318)</f>
        <v>16</v>
      </c>
      <c r="G317" s="267">
        <f t="shared" si="190"/>
        <v>15</v>
      </c>
      <c r="H317" s="321">
        <f t="shared" si="190"/>
        <v>1</v>
      </c>
      <c r="I317" s="324"/>
      <c r="J317" s="269">
        <f>SUM(J318:J318)</f>
        <v>405</v>
      </c>
      <c r="K317" s="287">
        <f t="shared" ref="K317:T317" si="191">SUM(K318:K318)</f>
        <v>203</v>
      </c>
      <c r="L317" s="267">
        <f t="shared" si="191"/>
        <v>202</v>
      </c>
      <c r="M317" s="289">
        <f>SUM(M318:M318)</f>
        <v>29</v>
      </c>
      <c r="N317" s="287">
        <f t="shared" si="191"/>
        <v>13</v>
      </c>
      <c r="O317" s="288">
        <f t="shared" si="191"/>
        <v>16</v>
      </c>
      <c r="P317" s="269">
        <f t="shared" si="191"/>
        <v>1</v>
      </c>
      <c r="Q317" s="287">
        <f t="shared" si="191"/>
        <v>1</v>
      </c>
      <c r="R317" s="288">
        <f t="shared" si="191"/>
        <v>0</v>
      </c>
      <c r="S317" s="266">
        <f t="shared" si="191"/>
        <v>3</v>
      </c>
      <c r="T317" s="287">
        <f t="shared" si="191"/>
        <v>0</v>
      </c>
      <c r="U317" s="268">
        <f>SUM(U318)</f>
        <v>3</v>
      </c>
    </row>
    <row r="318" spans="2:24" ht="12.75" hidden="1" customHeight="1">
      <c r="B318" s="265" t="s">
        <v>99</v>
      </c>
      <c r="C318" s="289">
        <f>IF(SUM(D318:E318)=0,"-",SUM(D318:E318))</f>
        <v>1</v>
      </c>
      <c r="D318" s="287">
        <v>1</v>
      </c>
      <c r="E318" s="268"/>
      <c r="F318" s="289">
        <f>SUM(G318:H318)</f>
        <v>16</v>
      </c>
      <c r="G318" s="287">
        <v>15</v>
      </c>
      <c r="H318" s="321">
        <v>1</v>
      </c>
      <c r="I318" s="266"/>
      <c r="J318" s="288">
        <f>IF(SUM(K318:L318)=0,"-",SUM(K318:L318))</f>
        <v>405</v>
      </c>
      <c r="K318" s="287">
        <v>203</v>
      </c>
      <c r="L318" s="268">
        <v>202</v>
      </c>
      <c r="M318" s="289">
        <f>IF(SUM(N318:O318)=0,"-",SUM(N318:O318))</f>
        <v>29</v>
      </c>
      <c r="N318" s="287">
        <v>13</v>
      </c>
      <c r="O318" s="287">
        <v>16</v>
      </c>
      <c r="P318" s="269">
        <f>IF(SUM(Q318:R318)=0,"-",SUM(Q318:R318))</f>
        <v>1</v>
      </c>
      <c r="Q318" s="287">
        <v>1</v>
      </c>
      <c r="R318" s="268">
        <v>0</v>
      </c>
      <c r="S318" s="266">
        <f>IF(SUM(T318:U318)=0,"-",SUM(T318:U318))</f>
        <v>3</v>
      </c>
      <c r="T318" s="287">
        <v>0</v>
      </c>
      <c r="U318" s="268">
        <v>3</v>
      </c>
    </row>
    <row r="319" spans="2:24" ht="12.75" customHeight="1">
      <c r="B319" s="281" t="s">
        <v>29</v>
      </c>
      <c r="C319" s="255">
        <f t="shared" ref="C319:H319" si="192">C320+C322+C325+C327</f>
        <v>5</v>
      </c>
      <c r="D319" s="256">
        <f t="shared" si="192"/>
        <v>5</v>
      </c>
      <c r="E319" s="256">
        <f t="shared" si="192"/>
        <v>0</v>
      </c>
      <c r="F319" s="255">
        <f t="shared" si="192"/>
        <v>105</v>
      </c>
      <c r="G319" s="256">
        <f t="shared" si="192"/>
        <v>94</v>
      </c>
      <c r="H319" s="257">
        <f t="shared" si="192"/>
        <v>11</v>
      </c>
      <c r="I319" s="255"/>
      <c r="J319" s="258">
        <f>J320+J322+J325+J327</f>
        <v>2787</v>
      </c>
      <c r="K319" s="256">
        <f t="shared" ref="K319:U319" si="193">K320+K322+K325+K327</f>
        <v>1439</v>
      </c>
      <c r="L319" s="256">
        <f t="shared" si="193"/>
        <v>1348</v>
      </c>
      <c r="M319" s="255">
        <f t="shared" si="193"/>
        <v>205</v>
      </c>
      <c r="N319" s="256">
        <f t="shared" si="193"/>
        <v>115</v>
      </c>
      <c r="O319" s="256">
        <f t="shared" si="193"/>
        <v>90</v>
      </c>
      <c r="P319" s="256">
        <f t="shared" si="193"/>
        <v>11</v>
      </c>
      <c r="Q319" s="256">
        <f t="shared" si="193"/>
        <v>6</v>
      </c>
      <c r="R319" s="257">
        <f t="shared" si="193"/>
        <v>5</v>
      </c>
      <c r="S319" s="255">
        <f t="shared" si="193"/>
        <v>15</v>
      </c>
      <c r="T319" s="256">
        <f t="shared" si="193"/>
        <v>1</v>
      </c>
      <c r="U319" s="257">
        <f t="shared" si="193"/>
        <v>14</v>
      </c>
    </row>
    <row r="320" spans="2:24" ht="12.75" customHeight="1">
      <c r="B320" s="260" t="s">
        <v>119</v>
      </c>
      <c r="C320" s="261">
        <f>IF(SUM(D320:E320)=0,"-",SUM(D320:E320))</f>
        <v>1</v>
      </c>
      <c r="D320" s="283">
        <f>SUM(D321:D321)</f>
        <v>1</v>
      </c>
      <c r="E320" s="284">
        <f>SUM(E321:E321)</f>
        <v>0</v>
      </c>
      <c r="F320" s="261">
        <f>SUM(G320:H320)</f>
        <v>21</v>
      </c>
      <c r="G320" s="262">
        <f>SUM(G321:G321)</f>
        <v>19</v>
      </c>
      <c r="H320" s="297">
        <f>SUM(H321:H321)</f>
        <v>2</v>
      </c>
      <c r="I320" s="323"/>
      <c r="J320" s="264">
        <f>IF(SUM(K320:L320)=0,"-",SUM(K320:L320))</f>
        <v>556</v>
      </c>
      <c r="K320" s="283">
        <f>SUM(K321:K321)</f>
        <v>295</v>
      </c>
      <c r="L320" s="262">
        <f>SUM(L321:L321)</f>
        <v>261</v>
      </c>
      <c r="M320" s="285">
        <f>IF(SUM(N320:O320)=0,"-",SUM(N320:O320))</f>
        <v>43</v>
      </c>
      <c r="N320" s="283">
        <f t="shared" ref="N320:U320" si="194">SUM(N321:N321)</f>
        <v>23</v>
      </c>
      <c r="O320" s="284">
        <f t="shared" si="194"/>
        <v>20</v>
      </c>
      <c r="P320" s="264">
        <f t="shared" si="194"/>
        <v>2</v>
      </c>
      <c r="Q320" s="283">
        <f t="shared" si="194"/>
        <v>1</v>
      </c>
      <c r="R320" s="284">
        <f t="shared" si="194"/>
        <v>1</v>
      </c>
      <c r="S320" s="261">
        <f t="shared" si="194"/>
        <v>3</v>
      </c>
      <c r="T320" s="283">
        <f t="shared" si="194"/>
        <v>0</v>
      </c>
      <c r="U320" s="263">
        <f t="shared" si="194"/>
        <v>3</v>
      </c>
    </row>
    <row r="321" spans="2:21" ht="12.75" hidden="1" customHeight="1">
      <c r="B321" s="260" t="s">
        <v>79</v>
      </c>
      <c r="C321" s="261">
        <f>IF(SUM(D321:E321)=0,"-",SUM(D321:E321))</f>
        <v>1</v>
      </c>
      <c r="D321" s="283">
        <v>1</v>
      </c>
      <c r="E321" s="264"/>
      <c r="F321" s="261">
        <f>SUM(G321:H321)</f>
        <v>21</v>
      </c>
      <c r="G321" s="262">
        <v>19</v>
      </c>
      <c r="H321" s="297">
        <v>2</v>
      </c>
      <c r="I321" s="261"/>
      <c r="J321" s="264">
        <f>IF(SUM(K321:L321)=0,"-",SUM(K321:L321))</f>
        <v>556</v>
      </c>
      <c r="K321" s="283">
        <v>295</v>
      </c>
      <c r="L321" s="262">
        <v>261</v>
      </c>
      <c r="M321" s="285">
        <f>IF(SUM(N321:O321)=0,"-",SUM(N321:O321))</f>
        <v>43</v>
      </c>
      <c r="N321" s="283">
        <v>23</v>
      </c>
      <c r="O321" s="284">
        <v>20</v>
      </c>
      <c r="P321" s="264">
        <f>IF(SUM(Q321:R321)=0,"-",SUM(Q321:R321))</f>
        <v>2</v>
      </c>
      <c r="Q321" s="283">
        <v>1</v>
      </c>
      <c r="R321" s="286">
        <v>1</v>
      </c>
      <c r="S321" s="261">
        <f>IF(SUM(T321:U321)=0,"-",SUM(T321:U321))</f>
        <v>3</v>
      </c>
      <c r="T321" s="283">
        <v>0</v>
      </c>
      <c r="U321" s="263">
        <v>3</v>
      </c>
    </row>
    <row r="322" spans="2:21" ht="12.75" customHeight="1">
      <c r="B322" s="260" t="s">
        <v>121</v>
      </c>
      <c r="C322" s="261">
        <f t="shared" ref="C322:H322" si="195">SUM(C323:C324)</f>
        <v>2</v>
      </c>
      <c r="D322" s="283">
        <f t="shared" si="195"/>
        <v>2</v>
      </c>
      <c r="E322" s="284">
        <f t="shared" si="195"/>
        <v>0</v>
      </c>
      <c r="F322" s="261">
        <f t="shared" si="195"/>
        <v>40</v>
      </c>
      <c r="G322" s="262">
        <f t="shared" si="195"/>
        <v>36</v>
      </c>
      <c r="H322" s="297">
        <f t="shared" si="195"/>
        <v>4</v>
      </c>
      <c r="I322" s="323"/>
      <c r="J322" s="264">
        <f t="shared" ref="J322:U322" si="196">SUM(J323:J324)</f>
        <v>1062</v>
      </c>
      <c r="K322" s="283">
        <f t="shared" si="196"/>
        <v>549</v>
      </c>
      <c r="L322" s="262">
        <f t="shared" si="196"/>
        <v>513</v>
      </c>
      <c r="M322" s="285">
        <f t="shared" si="196"/>
        <v>76</v>
      </c>
      <c r="N322" s="283">
        <f t="shared" si="196"/>
        <v>42</v>
      </c>
      <c r="O322" s="284">
        <f t="shared" si="196"/>
        <v>34</v>
      </c>
      <c r="P322" s="264">
        <f t="shared" si="196"/>
        <v>5</v>
      </c>
      <c r="Q322" s="283">
        <f t="shared" si="196"/>
        <v>2</v>
      </c>
      <c r="R322" s="284">
        <f t="shared" si="196"/>
        <v>3</v>
      </c>
      <c r="S322" s="261">
        <f t="shared" si="196"/>
        <v>5</v>
      </c>
      <c r="T322" s="283">
        <f t="shared" si="196"/>
        <v>1</v>
      </c>
      <c r="U322" s="263">
        <f t="shared" si="196"/>
        <v>4</v>
      </c>
    </row>
    <row r="323" spans="2:21" ht="12.75" hidden="1" customHeight="1">
      <c r="B323" s="260" t="s">
        <v>81</v>
      </c>
      <c r="C323" s="261">
        <f>IF(SUM(D323:E323)=0,"-",SUM(D323:E323))</f>
        <v>1</v>
      </c>
      <c r="D323" s="283">
        <v>1</v>
      </c>
      <c r="E323" s="264"/>
      <c r="F323" s="261">
        <f>SUM(G323:H323)</f>
        <v>25</v>
      </c>
      <c r="G323" s="262">
        <v>22</v>
      </c>
      <c r="H323" s="297">
        <v>3</v>
      </c>
      <c r="I323" s="261"/>
      <c r="J323" s="264">
        <f>IF(SUM(K323:L323)=0,"-",SUM(K323:L323))</f>
        <v>651</v>
      </c>
      <c r="K323" s="283">
        <v>332</v>
      </c>
      <c r="L323" s="262">
        <v>319</v>
      </c>
      <c r="M323" s="285">
        <f>IF(SUM(N323:O323)=0,"-",SUM(N323:O323))</f>
        <v>49</v>
      </c>
      <c r="N323" s="283">
        <v>27</v>
      </c>
      <c r="O323" s="284">
        <v>22</v>
      </c>
      <c r="P323" s="264">
        <f>IF(SUM(Q323:R323)=0,"-",SUM(Q323:R323))</f>
        <v>3</v>
      </c>
      <c r="Q323" s="283">
        <v>1</v>
      </c>
      <c r="R323" s="286">
        <v>2</v>
      </c>
      <c r="S323" s="261">
        <f>IF(SUM(T323:U323)=0,"-",SUM(T323:U323))</f>
        <v>3</v>
      </c>
      <c r="T323" s="283">
        <v>0</v>
      </c>
      <c r="U323" s="263">
        <v>3</v>
      </c>
    </row>
    <row r="324" spans="2:21" ht="12.75" hidden="1" customHeight="1">
      <c r="B324" s="260" t="s">
        <v>83</v>
      </c>
      <c r="C324" s="261">
        <f>IF(SUM(D324:E324)=0,"-",SUM(D324:E324))</f>
        <v>1</v>
      </c>
      <c r="D324" s="283">
        <v>1</v>
      </c>
      <c r="E324" s="264"/>
      <c r="F324" s="261">
        <f>SUM(G324:H324)</f>
        <v>15</v>
      </c>
      <c r="G324" s="262">
        <v>14</v>
      </c>
      <c r="H324" s="297">
        <v>1</v>
      </c>
      <c r="I324" s="261"/>
      <c r="J324" s="264">
        <f>IF(SUM(K324:L324)=0,"-",SUM(K324:L324))</f>
        <v>411</v>
      </c>
      <c r="K324" s="283">
        <v>217</v>
      </c>
      <c r="L324" s="262">
        <v>194</v>
      </c>
      <c r="M324" s="285">
        <f>IF(SUM(N324:O324)=0,"-",SUM(N324:O324))</f>
        <v>27</v>
      </c>
      <c r="N324" s="283">
        <v>15</v>
      </c>
      <c r="O324" s="284">
        <v>12</v>
      </c>
      <c r="P324" s="264">
        <f>IF(SUM(Q324:R324)=0,"-",SUM(Q324:R324))</f>
        <v>2</v>
      </c>
      <c r="Q324" s="283">
        <v>1</v>
      </c>
      <c r="R324" s="286">
        <v>1</v>
      </c>
      <c r="S324" s="261">
        <f>IF(SUM(T324:U324)=0,"-",SUM(T324:U324))</f>
        <v>2</v>
      </c>
      <c r="T324" s="283">
        <v>1</v>
      </c>
      <c r="U324" s="263">
        <v>1</v>
      </c>
    </row>
    <row r="325" spans="2:21" ht="12.75" customHeight="1">
      <c r="B325" s="260" t="s">
        <v>122</v>
      </c>
      <c r="C325" s="261">
        <f t="shared" ref="C325:H325" si="197">SUM(C326:C326)</f>
        <v>1</v>
      </c>
      <c r="D325" s="283">
        <f t="shared" si="197"/>
        <v>1</v>
      </c>
      <c r="E325" s="284">
        <f t="shared" si="197"/>
        <v>0</v>
      </c>
      <c r="F325" s="261">
        <f t="shared" si="197"/>
        <v>28</v>
      </c>
      <c r="G325" s="262">
        <f t="shared" si="197"/>
        <v>25</v>
      </c>
      <c r="H325" s="297">
        <f t="shared" si="197"/>
        <v>3</v>
      </c>
      <c r="I325" s="323"/>
      <c r="J325" s="264">
        <f>SUM(J326:J326)</f>
        <v>763</v>
      </c>
      <c r="K325" s="283">
        <f>SUM(K326:K326)</f>
        <v>389</v>
      </c>
      <c r="L325" s="262">
        <f>SUM(L326:L326)</f>
        <v>374</v>
      </c>
      <c r="M325" s="261">
        <f>SUM(M326)</f>
        <v>55</v>
      </c>
      <c r="N325" s="283">
        <f t="shared" ref="N325:U325" si="198">SUM(N326)</f>
        <v>34</v>
      </c>
      <c r="O325" s="283">
        <f t="shared" si="198"/>
        <v>21</v>
      </c>
      <c r="P325" s="283">
        <f t="shared" si="198"/>
        <v>3</v>
      </c>
      <c r="Q325" s="283">
        <f t="shared" si="198"/>
        <v>2</v>
      </c>
      <c r="R325" s="284">
        <f t="shared" si="198"/>
        <v>1</v>
      </c>
      <c r="S325" s="261">
        <f t="shared" si="198"/>
        <v>4</v>
      </c>
      <c r="T325" s="283">
        <f t="shared" si="198"/>
        <v>0</v>
      </c>
      <c r="U325" s="284">
        <f t="shared" si="198"/>
        <v>4</v>
      </c>
    </row>
    <row r="326" spans="2:21" ht="12.75" hidden="1" customHeight="1">
      <c r="B326" s="260" t="s">
        <v>85</v>
      </c>
      <c r="C326" s="261">
        <f>IF(SUM(D326:E326)=0,"-",SUM(D326:E326))</f>
        <v>1</v>
      </c>
      <c r="D326" s="283">
        <v>1</v>
      </c>
      <c r="E326" s="264"/>
      <c r="F326" s="261">
        <f>SUM(G326:H326)</f>
        <v>28</v>
      </c>
      <c r="G326" s="262">
        <v>25</v>
      </c>
      <c r="H326" s="297">
        <v>3</v>
      </c>
      <c r="I326" s="261"/>
      <c r="J326" s="264">
        <f>IF(SUM(K326:L326)=0,"-",SUM(K326:L326))</f>
        <v>763</v>
      </c>
      <c r="K326" s="283">
        <v>389</v>
      </c>
      <c r="L326" s="262">
        <v>374</v>
      </c>
      <c r="M326" s="285">
        <f>IF(SUM(N326:O326)=0,"-",SUM(N326:O326))</f>
        <v>55</v>
      </c>
      <c r="N326" s="283">
        <v>34</v>
      </c>
      <c r="O326" s="284">
        <v>21</v>
      </c>
      <c r="P326" s="264">
        <f>IF(SUM(Q326:R326)=0,"-",SUM(Q326:R326))</f>
        <v>3</v>
      </c>
      <c r="Q326" s="283">
        <v>2</v>
      </c>
      <c r="R326" s="286">
        <v>1</v>
      </c>
      <c r="S326" s="261">
        <f>IF(SUM(T326:U326)=0,"-",SUM(T326:U326))</f>
        <v>4</v>
      </c>
      <c r="T326" s="283">
        <v>0</v>
      </c>
      <c r="U326" s="263">
        <v>4</v>
      </c>
    </row>
    <row r="327" spans="2:21" ht="12.75" customHeight="1">
      <c r="B327" s="265" t="s">
        <v>123</v>
      </c>
      <c r="C327" s="266">
        <f t="shared" ref="C327:H327" si="199">SUM(C328:C328)</f>
        <v>1</v>
      </c>
      <c r="D327" s="287">
        <f t="shared" si="199"/>
        <v>1</v>
      </c>
      <c r="E327" s="288">
        <f t="shared" si="199"/>
        <v>0</v>
      </c>
      <c r="F327" s="266">
        <f>SUM(F328:F328)</f>
        <v>16</v>
      </c>
      <c r="G327" s="267">
        <f t="shared" si="199"/>
        <v>14</v>
      </c>
      <c r="H327" s="321">
        <f t="shared" si="199"/>
        <v>2</v>
      </c>
      <c r="I327" s="324"/>
      <c r="J327" s="269">
        <f>SUM(J328:J328)</f>
        <v>406</v>
      </c>
      <c r="K327" s="287">
        <f t="shared" ref="K327:T327" si="200">SUM(K328:K328)</f>
        <v>206</v>
      </c>
      <c r="L327" s="267">
        <f t="shared" si="200"/>
        <v>200</v>
      </c>
      <c r="M327" s="289">
        <f>SUM(M328:M328)</f>
        <v>31</v>
      </c>
      <c r="N327" s="287">
        <f t="shared" si="200"/>
        <v>16</v>
      </c>
      <c r="O327" s="288">
        <f t="shared" si="200"/>
        <v>15</v>
      </c>
      <c r="P327" s="269">
        <f t="shared" si="200"/>
        <v>1</v>
      </c>
      <c r="Q327" s="287">
        <f t="shared" si="200"/>
        <v>1</v>
      </c>
      <c r="R327" s="288">
        <f t="shared" si="200"/>
        <v>0</v>
      </c>
      <c r="S327" s="266">
        <f t="shared" si="200"/>
        <v>3</v>
      </c>
      <c r="T327" s="287">
        <f t="shared" si="200"/>
        <v>0</v>
      </c>
      <c r="U327" s="268">
        <f>SUM(U328)</f>
        <v>3</v>
      </c>
    </row>
    <row r="328" spans="2:21" ht="12.75" hidden="1" customHeight="1">
      <c r="B328" s="265" t="s">
        <v>99</v>
      </c>
      <c r="C328" s="289">
        <f>IF(SUM(D328:E328)=0,"-",SUM(D328:E328))</f>
        <v>1</v>
      </c>
      <c r="D328" s="287">
        <v>1</v>
      </c>
      <c r="E328" s="268"/>
      <c r="F328" s="289">
        <f>SUM(G328:H328)</f>
        <v>16</v>
      </c>
      <c r="G328" s="287">
        <v>14</v>
      </c>
      <c r="H328" s="321">
        <v>2</v>
      </c>
      <c r="I328" s="266"/>
      <c r="J328" s="288">
        <f>IF(SUM(K328:L328)=0,"-",SUM(K328:L328))</f>
        <v>406</v>
      </c>
      <c r="K328" s="287">
        <v>206</v>
      </c>
      <c r="L328" s="268">
        <v>200</v>
      </c>
      <c r="M328" s="289">
        <f>IF(SUM(N328:O328)=0,"-",SUM(N328:O328))</f>
        <v>31</v>
      </c>
      <c r="N328" s="287">
        <v>16</v>
      </c>
      <c r="O328" s="287">
        <v>15</v>
      </c>
      <c r="P328" s="269">
        <f>IF(SUM(Q328:R328)=0,"-",SUM(Q328:R328))</f>
        <v>1</v>
      </c>
      <c r="Q328" s="287">
        <v>1</v>
      </c>
      <c r="R328" s="268">
        <v>0</v>
      </c>
      <c r="S328" s="266">
        <f>IF(SUM(T328:U328)=0,"-",SUM(T328:U328))</f>
        <v>3</v>
      </c>
      <c r="T328" s="287">
        <v>0</v>
      </c>
      <c r="U328" s="268">
        <v>3</v>
      </c>
    </row>
    <row r="329" spans="2:21" ht="12.75" customHeight="1">
      <c r="U329" s="161" t="s">
        <v>101</v>
      </c>
    </row>
    <row r="330" spans="2:21" ht="12.75" customHeight="1">
      <c r="U330" s="161" t="s">
        <v>102</v>
      </c>
    </row>
  </sheetData>
  <mergeCells count="50">
    <mergeCell ref="I241:J241"/>
    <mergeCell ref="I242:J242"/>
    <mergeCell ref="I243:J243"/>
    <mergeCell ref="I235:J235"/>
    <mergeCell ref="I236:J236"/>
    <mergeCell ref="I237:J237"/>
    <mergeCell ref="I238:J238"/>
    <mergeCell ref="I239:J239"/>
    <mergeCell ref="I240:J240"/>
    <mergeCell ref="I234:J234"/>
    <mergeCell ref="I225:J225"/>
    <mergeCell ref="M225:O225"/>
    <mergeCell ref="P225:R225"/>
    <mergeCell ref="S225:U225"/>
    <mergeCell ref="I227:J227"/>
    <mergeCell ref="I228:J228"/>
    <mergeCell ref="I229:J229"/>
    <mergeCell ref="I230:J230"/>
    <mergeCell ref="I231:J231"/>
    <mergeCell ref="I232:J232"/>
    <mergeCell ref="I233:J233"/>
    <mergeCell ref="C225:C226"/>
    <mergeCell ref="D225:D226"/>
    <mergeCell ref="E225:E226"/>
    <mergeCell ref="F225:F226"/>
    <mergeCell ref="G225:G226"/>
    <mergeCell ref="C224:E224"/>
    <mergeCell ref="F224:H224"/>
    <mergeCell ref="I224:L224"/>
    <mergeCell ref="M224:R224"/>
    <mergeCell ref="S224:U224"/>
    <mergeCell ref="J4:L4"/>
    <mergeCell ref="M4:R4"/>
    <mergeCell ref="S4:U4"/>
    <mergeCell ref="H225:H226"/>
    <mergeCell ref="P5:R5"/>
    <mergeCell ref="S5:U5"/>
    <mergeCell ref="H5:H6"/>
    <mergeCell ref="I5:I6"/>
    <mergeCell ref="J5:J6"/>
    <mergeCell ref="K5:K6"/>
    <mergeCell ref="L5:L6"/>
    <mergeCell ref="M5:O5"/>
    <mergeCell ref="E5:E6"/>
    <mergeCell ref="F5:F6"/>
    <mergeCell ref="G5:G6"/>
    <mergeCell ref="C4:E4"/>
    <mergeCell ref="F4:I4"/>
    <mergeCell ref="C5:C6"/>
    <mergeCell ref="D5:D6"/>
  </mergeCells>
  <phoneticPr fontId="1"/>
  <pageMargins left="0.59055118110236227" right="0.19685039370078741" top="0.78740157480314965" bottom="0.39370078740157483" header="0.39370078740157483" footer="0.39370078740157483"/>
  <pageSetup paperSize="9" scale="92" orientation="portrait" r:id="rId1"/>
  <headerFooter alignWithMargins="0">
    <oddHeader>&amp;R&amp;"ＭＳ Ｐゴシック,標準"&amp;11 10.教      育</oddHeader>
    <oddFooter>&amp;C&amp;"ＭＳ Ｐゴシック,標準"&amp;11-59-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1"/>
  <sheetViews>
    <sheetView showGridLines="0" zoomScaleNormal="100" workbookViewId="0">
      <selection activeCell="AO308" sqref="AO308:AQ308"/>
    </sheetView>
  </sheetViews>
  <sheetFormatPr defaultRowHeight="12.75"/>
  <cols>
    <col min="1" max="1" width="3.25" style="234" customWidth="1"/>
    <col min="2" max="4" width="2.375" style="234" customWidth="1"/>
    <col min="5" max="12" width="2" style="234" customWidth="1"/>
    <col min="13" max="16" width="1.625" style="234" customWidth="1"/>
    <col min="17" max="18" width="2" style="234" customWidth="1"/>
    <col min="19" max="22" width="1.625" style="234" customWidth="1"/>
    <col min="23" max="24" width="2" style="234" customWidth="1"/>
    <col min="25" max="28" width="1.625" style="234" customWidth="1"/>
    <col min="29" max="30" width="2" style="234" customWidth="1"/>
    <col min="31" max="34" width="1.625" style="234" customWidth="1"/>
    <col min="35" max="36" width="2" style="234" customWidth="1"/>
    <col min="37" max="40" width="1.625" style="234" customWidth="1"/>
    <col min="41" max="42" width="2" style="234" customWidth="1"/>
    <col min="43" max="46" width="1.625" style="234" customWidth="1"/>
    <col min="47" max="47" width="1.5" style="234" customWidth="1"/>
    <col min="48" max="256" width="9" style="234"/>
    <col min="257" max="257" width="3.25" style="234" customWidth="1"/>
    <col min="258" max="260" width="2.375" style="234" customWidth="1"/>
    <col min="261" max="268" width="2" style="234" customWidth="1"/>
    <col min="269" max="272" width="1.625" style="234" customWidth="1"/>
    <col min="273" max="274" width="2" style="234" customWidth="1"/>
    <col min="275" max="278" width="1.625" style="234" customWidth="1"/>
    <col min="279" max="280" width="2" style="234" customWidth="1"/>
    <col min="281" max="284" width="1.625" style="234" customWidth="1"/>
    <col min="285" max="286" width="2" style="234" customWidth="1"/>
    <col min="287" max="290" width="1.625" style="234" customWidth="1"/>
    <col min="291" max="292" width="2" style="234" customWidth="1"/>
    <col min="293" max="296" width="1.625" style="234" customWidth="1"/>
    <col min="297" max="298" width="2" style="234" customWidth="1"/>
    <col min="299" max="302" width="1.625" style="234" customWidth="1"/>
    <col min="303" max="303" width="1.5" style="234" customWidth="1"/>
    <col min="304" max="512" width="9" style="234"/>
    <col min="513" max="513" width="3.25" style="234" customWidth="1"/>
    <col min="514" max="516" width="2.375" style="234" customWidth="1"/>
    <col min="517" max="524" width="2" style="234" customWidth="1"/>
    <col min="525" max="528" width="1.625" style="234" customWidth="1"/>
    <col min="529" max="530" width="2" style="234" customWidth="1"/>
    <col min="531" max="534" width="1.625" style="234" customWidth="1"/>
    <col min="535" max="536" width="2" style="234" customWidth="1"/>
    <col min="537" max="540" width="1.625" style="234" customWidth="1"/>
    <col min="541" max="542" width="2" style="234" customWidth="1"/>
    <col min="543" max="546" width="1.625" style="234" customWidth="1"/>
    <col min="547" max="548" width="2" style="234" customWidth="1"/>
    <col min="549" max="552" width="1.625" style="234" customWidth="1"/>
    <col min="553" max="554" width="2" style="234" customWidth="1"/>
    <col min="555" max="558" width="1.625" style="234" customWidth="1"/>
    <col min="559" max="559" width="1.5" style="234" customWidth="1"/>
    <col min="560" max="768" width="9" style="234"/>
    <col min="769" max="769" width="3.25" style="234" customWidth="1"/>
    <col min="770" max="772" width="2.375" style="234" customWidth="1"/>
    <col min="773" max="780" width="2" style="234" customWidth="1"/>
    <col min="781" max="784" width="1.625" style="234" customWidth="1"/>
    <col min="785" max="786" width="2" style="234" customWidth="1"/>
    <col min="787" max="790" width="1.625" style="234" customWidth="1"/>
    <col min="791" max="792" width="2" style="234" customWidth="1"/>
    <col min="793" max="796" width="1.625" style="234" customWidth="1"/>
    <col min="797" max="798" width="2" style="234" customWidth="1"/>
    <col min="799" max="802" width="1.625" style="234" customWidth="1"/>
    <col min="803" max="804" width="2" style="234" customWidth="1"/>
    <col min="805" max="808" width="1.625" style="234" customWidth="1"/>
    <col min="809" max="810" width="2" style="234" customWidth="1"/>
    <col min="811" max="814" width="1.625" style="234" customWidth="1"/>
    <col min="815" max="815" width="1.5" style="234" customWidth="1"/>
    <col min="816" max="1024" width="9" style="234"/>
    <col min="1025" max="1025" width="3.25" style="234" customWidth="1"/>
    <col min="1026" max="1028" width="2.375" style="234" customWidth="1"/>
    <col min="1029" max="1036" width="2" style="234" customWidth="1"/>
    <col min="1037" max="1040" width="1.625" style="234" customWidth="1"/>
    <col min="1041" max="1042" width="2" style="234" customWidth="1"/>
    <col min="1043" max="1046" width="1.625" style="234" customWidth="1"/>
    <col min="1047" max="1048" width="2" style="234" customWidth="1"/>
    <col min="1049" max="1052" width="1.625" style="234" customWidth="1"/>
    <col min="1053" max="1054" width="2" style="234" customWidth="1"/>
    <col min="1055" max="1058" width="1.625" style="234" customWidth="1"/>
    <col min="1059" max="1060" width="2" style="234" customWidth="1"/>
    <col min="1061" max="1064" width="1.625" style="234" customWidth="1"/>
    <col min="1065" max="1066" width="2" style="234" customWidth="1"/>
    <col min="1067" max="1070" width="1.625" style="234" customWidth="1"/>
    <col min="1071" max="1071" width="1.5" style="234" customWidth="1"/>
    <col min="1072" max="1280" width="9" style="234"/>
    <col min="1281" max="1281" width="3.25" style="234" customWidth="1"/>
    <col min="1282" max="1284" width="2.375" style="234" customWidth="1"/>
    <col min="1285" max="1292" width="2" style="234" customWidth="1"/>
    <col min="1293" max="1296" width="1.625" style="234" customWidth="1"/>
    <col min="1297" max="1298" width="2" style="234" customWidth="1"/>
    <col min="1299" max="1302" width="1.625" style="234" customWidth="1"/>
    <col min="1303" max="1304" width="2" style="234" customWidth="1"/>
    <col min="1305" max="1308" width="1.625" style="234" customWidth="1"/>
    <col min="1309" max="1310" width="2" style="234" customWidth="1"/>
    <col min="1311" max="1314" width="1.625" style="234" customWidth="1"/>
    <col min="1315" max="1316" width="2" style="234" customWidth="1"/>
    <col min="1317" max="1320" width="1.625" style="234" customWidth="1"/>
    <col min="1321" max="1322" width="2" style="234" customWidth="1"/>
    <col min="1323" max="1326" width="1.625" style="234" customWidth="1"/>
    <col min="1327" max="1327" width="1.5" style="234" customWidth="1"/>
    <col min="1328" max="1536" width="9" style="234"/>
    <col min="1537" max="1537" width="3.25" style="234" customWidth="1"/>
    <col min="1538" max="1540" width="2.375" style="234" customWidth="1"/>
    <col min="1541" max="1548" width="2" style="234" customWidth="1"/>
    <col min="1549" max="1552" width="1.625" style="234" customWidth="1"/>
    <col min="1553" max="1554" width="2" style="234" customWidth="1"/>
    <col min="1555" max="1558" width="1.625" style="234" customWidth="1"/>
    <col min="1559" max="1560" width="2" style="234" customWidth="1"/>
    <col min="1561" max="1564" width="1.625" style="234" customWidth="1"/>
    <col min="1565" max="1566" width="2" style="234" customWidth="1"/>
    <col min="1567" max="1570" width="1.625" style="234" customWidth="1"/>
    <col min="1571" max="1572" width="2" style="234" customWidth="1"/>
    <col min="1573" max="1576" width="1.625" style="234" customWidth="1"/>
    <col min="1577" max="1578" width="2" style="234" customWidth="1"/>
    <col min="1579" max="1582" width="1.625" style="234" customWidth="1"/>
    <col min="1583" max="1583" width="1.5" style="234" customWidth="1"/>
    <col min="1584" max="1792" width="9" style="234"/>
    <col min="1793" max="1793" width="3.25" style="234" customWidth="1"/>
    <col min="1794" max="1796" width="2.375" style="234" customWidth="1"/>
    <col min="1797" max="1804" width="2" style="234" customWidth="1"/>
    <col min="1805" max="1808" width="1.625" style="234" customWidth="1"/>
    <col min="1809" max="1810" width="2" style="234" customWidth="1"/>
    <col min="1811" max="1814" width="1.625" style="234" customWidth="1"/>
    <col min="1815" max="1816" width="2" style="234" customWidth="1"/>
    <col min="1817" max="1820" width="1.625" style="234" customWidth="1"/>
    <col min="1821" max="1822" width="2" style="234" customWidth="1"/>
    <col min="1823" max="1826" width="1.625" style="234" customWidth="1"/>
    <col min="1827" max="1828" width="2" style="234" customWidth="1"/>
    <col min="1829" max="1832" width="1.625" style="234" customWidth="1"/>
    <col min="1833" max="1834" width="2" style="234" customWidth="1"/>
    <col min="1835" max="1838" width="1.625" style="234" customWidth="1"/>
    <col min="1839" max="1839" width="1.5" style="234" customWidth="1"/>
    <col min="1840" max="2048" width="9" style="234"/>
    <col min="2049" max="2049" width="3.25" style="234" customWidth="1"/>
    <col min="2050" max="2052" width="2.375" style="234" customWidth="1"/>
    <col min="2053" max="2060" width="2" style="234" customWidth="1"/>
    <col min="2061" max="2064" width="1.625" style="234" customWidth="1"/>
    <col min="2065" max="2066" width="2" style="234" customWidth="1"/>
    <col min="2067" max="2070" width="1.625" style="234" customWidth="1"/>
    <col min="2071" max="2072" width="2" style="234" customWidth="1"/>
    <col min="2073" max="2076" width="1.625" style="234" customWidth="1"/>
    <col min="2077" max="2078" width="2" style="234" customWidth="1"/>
    <col min="2079" max="2082" width="1.625" style="234" customWidth="1"/>
    <col min="2083" max="2084" width="2" style="234" customWidth="1"/>
    <col min="2085" max="2088" width="1.625" style="234" customWidth="1"/>
    <col min="2089" max="2090" width="2" style="234" customWidth="1"/>
    <col min="2091" max="2094" width="1.625" style="234" customWidth="1"/>
    <col min="2095" max="2095" width="1.5" style="234" customWidth="1"/>
    <col min="2096" max="2304" width="9" style="234"/>
    <col min="2305" max="2305" width="3.25" style="234" customWidth="1"/>
    <col min="2306" max="2308" width="2.375" style="234" customWidth="1"/>
    <col min="2309" max="2316" width="2" style="234" customWidth="1"/>
    <col min="2317" max="2320" width="1.625" style="234" customWidth="1"/>
    <col min="2321" max="2322" width="2" style="234" customWidth="1"/>
    <col min="2323" max="2326" width="1.625" style="234" customWidth="1"/>
    <col min="2327" max="2328" width="2" style="234" customWidth="1"/>
    <col min="2329" max="2332" width="1.625" style="234" customWidth="1"/>
    <col min="2333" max="2334" width="2" style="234" customWidth="1"/>
    <col min="2335" max="2338" width="1.625" style="234" customWidth="1"/>
    <col min="2339" max="2340" width="2" style="234" customWidth="1"/>
    <col min="2341" max="2344" width="1.625" style="234" customWidth="1"/>
    <col min="2345" max="2346" width="2" style="234" customWidth="1"/>
    <col min="2347" max="2350" width="1.625" style="234" customWidth="1"/>
    <col min="2351" max="2351" width="1.5" style="234" customWidth="1"/>
    <col min="2352" max="2560" width="9" style="234"/>
    <col min="2561" max="2561" width="3.25" style="234" customWidth="1"/>
    <col min="2562" max="2564" width="2.375" style="234" customWidth="1"/>
    <col min="2565" max="2572" width="2" style="234" customWidth="1"/>
    <col min="2573" max="2576" width="1.625" style="234" customWidth="1"/>
    <col min="2577" max="2578" width="2" style="234" customWidth="1"/>
    <col min="2579" max="2582" width="1.625" style="234" customWidth="1"/>
    <col min="2583" max="2584" width="2" style="234" customWidth="1"/>
    <col min="2585" max="2588" width="1.625" style="234" customWidth="1"/>
    <col min="2589" max="2590" width="2" style="234" customWidth="1"/>
    <col min="2591" max="2594" width="1.625" style="234" customWidth="1"/>
    <col min="2595" max="2596" width="2" style="234" customWidth="1"/>
    <col min="2597" max="2600" width="1.625" style="234" customWidth="1"/>
    <col min="2601" max="2602" width="2" style="234" customWidth="1"/>
    <col min="2603" max="2606" width="1.625" style="234" customWidth="1"/>
    <col min="2607" max="2607" width="1.5" style="234" customWidth="1"/>
    <col min="2608" max="2816" width="9" style="234"/>
    <col min="2817" max="2817" width="3.25" style="234" customWidth="1"/>
    <col min="2818" max="2820" width="2.375" style="234" customWidth="1"/>
    <col min="2821" max="2828" width="2" style="234" customWidth="1"/>
    <col min="2829" max="2832" width="1.625" style="234" customWidth="1"/>
    <col min="2833" max="2834" width="2" style="234" customWidth="1"/>
    <col min="2835" max="2838" width="1.625" style="234" customWidth="1"/>
    <col min="2839" max="2840" width="2" style="234" customWidth="1"/>
    <col min="2841" max="2844" width="1.625" style="234" customWidth="1"/>
    <col min="2845" max="2846" width="2" style="234" customWidth="1"/>
    <col min="2847" max="2850" width="1.625" style="234" customWidth="1"/>
    <col min="2851" max="2852" width="2" style="234" customWidth="1"/>
    <col min="2853" max="2856" width="1.625" style="234" customWidth="1"/>
    <col min="2857" max="2858" width="2" style="234" customWidth="1"/>
    <col min="2859" max="2862" width="1.625" style="234" customWidth="1"/>
    <col min="2863" max="2863" width="1.5" style="234" customWidth="1"/>
    <col min="2864" max="3072" width="9" style="234"/>
    <col min="3073" max="3073" width="3.25" style="234" customWidth="1"/>
    <col min="3074" max="3076" width="2.375" style="234" customWidth="1"/>
    <col min="3077" max="3084" width="2" style="234" customWidth="1"/>
    <col min="3085" max="3088" width="1.625" style="234" customWidth="1"/>
    <col min="3089" max="3090" width="2" style="234" customWidth="1"/>
    <col min="3091" max="3094" width="1.625" style="234" customWidth="1"/>
    <col min="3095" max="3096" width="2" style="234" customWidth="1"/>
    <col min="3097" max="3100" width="1.625" style="234" customWidth="1"/>
    <col min="3101" max="3102" width="2" style="234" customWidth="1"/>
    <col min="3103" max="3106" width="1.625" style="234" customWidth="1"/>
    <col min="3107" max="3108" width="2" style="234" customWidth="1"/>
    <col min="3109" max="3112" width="1.625" style="234" customWidth="1"/>
    <col min="3113" max="3114" width="2" style="234" customWidth="1"/>
    <col min="3115" max="3118" width="1.625" style="234" customWidth="1"/>
    <col min="3119" max="3119" width="1.5" style="234" customWidth="1"/>
    <col min="3120" max="3328" width="9" style="234"/>
    <col min="3329" max="3329" width="3.25" style="234" customWidth="1"/>
    <col min="3330" max="3332" width="2.375" style="234" customWidth="1"/>
    <col min="3333" max="3340" width="2" style="234" customWidth="1"/>
    <col min="3341" max="3344" width="1.625" style="234" customWidth="1"/>
    <col min="3345" max="3346" width="2" style="234" customWidth="1"/>
    <col min="3347" max="3350" width="1.625" style="234" customWidth="1"/>
    <col min="3351" max="3352" width="2" style="234" customWidth="1"/>
    <col min="3353" max="3356" width="1.625" style="234" customWidth="1"/>
    <col min="3357" max="3358" width="2" style="234" customWidth="1"/>
    <col min="3359" max="3362" width="1.625" style="234" customWidth="1"/>
    <col min="3363" max="3364" width="2" style="234" customWidth="1"/>
    <col min="3365" max="3368" width="1.625" style="234" customWidth="1"/>
    <col min="3369" max="3370" width="2" style="234" customWidth="1"/>
    <col min="3371" max="3374" width="1.625" style="234" customWidth="1"/>
    <col min="3375" max="3375" width="1.5" style="234" customWidth="1"/>
    <col min="3376" max="3584" width="9" style="234"/>
    <col min="3585" max="3585" width="3.25" style="234" customWidth="1"/>
    <col min="3586" max="3588" width="2.375" style="234" customWidth="1"/>
    <col min="3589" max="3596" width="2" style="234" customWidth="1"/>
    <col min="3597" max="3600" width="1.625" style="234" customWidth="1"/>
    <col min="3601" max="3602" width="2" style="234" customWidth="1"/>
    <col min="3603" max="3606" width="1.625" style="234" customWidth="1"/>
    <col min="3607" max="3608" width="2" style="234" customWidth="1"/>
    <col min="3609" max="3612" width="1.625" style="234" customWidth="1"/>
    <col min="3613" max="3614" width="2" style="234" customWidth="1"/>
    <col min="3615" max="3618" width="1.625" style="234" customWidth="1"/>
    <col min="3619" max="3620" width="2" style="234" customWidth="1"/>
    <col min="3621" max="3624" width="1.625" style="234" customWidth="1"/>
    <col min="3625" max="3626" width="2" style="234" customWidth="1"/>
    <col min="3627" max="3630" width="1.625" style="234" customWidth="1"/>
    <col min="3631" max="3631" width="1.5" style="234" customWidth="1"/>
    <col min="3632" max="3840" width="9" style="234"/>
    <col min="3841" max="3841" width="3.25" style="234" customWidth="1"/>
    <col min="3842" max="3844" width="2.375" style="234" customWidth="1"/>
    <col min="3845" max="3852" width="2" style="234" customWidth="1"/>
    <col min="3853" max="3856" width="1.625" style="234" customWidth="1"/>
    <col min="3857" max="3858" width="2" style="234" customWidth="1"/>
    <col min="3859" max="3862" width="1.625" style="234" customWidth="1"/>
    <col min="3863" max="3864" width="2" style="234" customWidth="1"/>
    <col min="3865" max="3868" width="1.625" style="234" customWidth="1"/>
    <col min="3869" max="3870" width="2" style="234" customWidth="1"/>
    <col min="3871" max="3874" width="1.625" style="234" customWidth="1"/>
    <col min="3875" max="3876" width="2" style="234" customWidth="1"/>
    <col min="3877" max="3880" width="1.625" style="234" customWidth="1"/>
    <col min="3881" max="3882" width="2" style="234" customWidth="1"/>
    <col min="3883" max="3886" width="1.625" style="234" customWidth="1"/>
    <col min="3887" max="3887" width="1.5" style="234" customWidth="1"/>
    <col min="3888" max="4096" width="9" style="234"/>
    <col min="4097" max="4097" width="3.25" style="234" customWidth="1"/>
    <col min="4098" max="4100" width="2.375" style="234" customWidth="1"/>
    <col min="4101" max="4108" width="2" style="234" customWidth="1"/>
    <col min="4109" max="4112" width="1.625" style="234" customWidth="1"/>
    <col min="4113" max="4114" width="2" style="234" customWidth="1"/>
    <col min="4115" max="4118" width="1.625" style="234" customWidth="1"/>
    <col min="4119" max="4120" width="2" style="234" customWidth="1"/>
    <col min="4121" max="4124" width="1.625" style="234" customWidth="1"/>
    <col min="4125" max="4126" width="2" style="234" customWidth="1"/>
    <col min="4127" max="4130" width="1.625" style="234" customWidth="1"/>
    <col min="4131" max="4132" width="2" style="234" customWidth="1"/>
    <col min="4133" max="4136" width="1.625" style="234" customWidth="1"/>
    <col min="4137" max="4138" width="2" style="234" customWidth="1"/>
    <col min="4139" max="4142" width="1.625" style="234" customWidth="1"/>
    <col min="4143" max="4143" width="1.5" style="234" customWidth="1"/>
    <col min="4144" max="4352" width="9" style="234"/>
    <col min="4353" max="4353" width="3.25" style="234" customWidth="1"/>
    <col min="4354" max="4356" width="2.375" style="234" customWidth="1"/>
    <col min="4357" max="4364" width="2" style="234" customWidth="1"/>
    <col min="4365" max="4368" width="1.625" style="234" customWidth="1"/>
    <col min="4369" max="4370" width="2" style="234" customWidth="1"/>
    <col min="4371" max="4374" width="1.625" style="234" customWidth="1"/>
    <col min="4375" max="4376" width="2" style="234" customWidth="1"/>
    <col min="4377" max="4380" width="1.625" style="234" customWidth="1"/>
    <col min="4381" max="4382" width="2" style="234" customWidth="1"/>
    <col min="4383" max="4386" width="1.625" style="234" customWidth="1"/>
    <col min="4387" max="4388" width="2" style="234" customWidth="1"/>
    <col min="4389" max="4392" width="1.625" style="234" customWidth="1"/>
    <col min="4393" max="4394" width="2" style="234" customWidth="1"/>
    <col min="4395" max="4398" width="1.625" style="234" customWidth="1"/>
    <col min="4399" max="4399" width="1.5" style="234" customWidth="1"/>
    <col min="4400" max="4608" width="9" style="234"/>
    <col min="4609" max="4609" width="3.25" style="234" customWidth="1"/>
    <col min="4610" max="4612" width="2.375" style="234" customWidth="1"/>
    <col min="4613" max="4620" width="2" style="234" customWidth="1"/>
    <col min="4621" max="4624" width="1.625" style="234" customWidth="1"/>
    <col min="4625" max="4626" width="2" style="234" customWidth="1"/>
    <col min="4627" max="4630" width="1.625" style="234" customWidth="1"/>
    <col min="4631" max="4632" width="2" style="234" customWidth="1"/>
    <col min="4633" max="4636" width="1.625" style="234" customWidth="1"/>
    <col min="4637" max="4638" width="2" style="234" customWidth="1"/>
    <col min="4639" max="4642" width="1.625" style="234" customWidth="1"/>
    <col min="4643" max="4644" width="2" style="234" customWidth="1"/>
    <col min="4645" max="4648" width="1.625" style="234" customWidth="1"/>
    <col min="4649" max="4650" width="2" style="234" customWidth="1"/>
    <col min="4651" max="4654" width="1.625" style="234" customWidth="1"/>
    <col min="4655" max="4655" width="1.5" style="234" customWidth="1"/>
    <col min="4656" max="4864" width="9" style="234"/>
    <col min="4865" max="4865" width="3.25" style="234" customWidth="1"/>
    <col min="4866" max="4868" width="2.375" style="234" customWidth="1"/>
    <col min="4869" max="4876" width="2" style="234" customWidth="1"/>
    <col min="4877" max="4880" width="1.625" style="234" customWidth="1"/>
    <col min="4881" max="4882" width="2" style="234" customWidth="1"/>
    <col min="4883" max="4886" width="1.625" style="234" customWidth="1"/>
    <col min="4887" max="4888" width="2" style="234" customWidth="1"/>
    <col min="4889" max="4892" width="1.625" style="234" customWidth="1"/>
    <col min="4893" max="4894" width="2" style="234" customWidth="1"/>
    <col min="4895" max="4898" width="1.625" style="234" customWidth="1"/>
    <col min="4899" max="4900" width="2" style="234" customWidth="1"/>
    <col min="4901" max="4904" width="1.625" style="234" customWidth="1"/>
    <col min="4905" max="4906" width="2" style="234" customWidth="1"/>
    <col min="4907" max="4910" width="1.625" style="234" customWidth="1"/>
    <col min="4911" max="4911" width="1.5" style="234" customWidth="1"/>
    <col min="4912" max="5120" width="9" style="234"/>
    <col min="5121" max="5121" width="3.25" style="234" customWidth="1"/>
    <col min="5122" max="5124" width="2.375" style="234" customWidth="1"/>
    <col min="5125" max="5132" width="2" style="234" customWidth="1"/>
    <col min="5133" max="5136" width="1.625" style="234" customWidth="1"/>
    <col min="5137" max="5138" width="2" style="234" customWidth="1"/>
    <col min="5139" max="5142" width="1.625" style="234" customWidth="1"/>
    <col min="5143" max="5144" width="2" style="234" customWidth="1"/>
    <col min="5145" max="5148" width="1.625" style="234" customWidth="1"/>
    <col min="5149" max="5150" width="2" style="234" customWidth="1"/>
    <col min="5151" max="5154" width="1.625" style="234" customWidth="1"/>
    <col min="5155" max="5156" width="2" style="234" customWidth="1"/>
    <col min="5157" max="5160" width="1.625" style="234" customWidth="1"/>
    <col min="5161" max="5162" width="2" style="234" customWidth="1"/>
    <col min="5163" max="5166" width="1.625" style="234" customWidth="1"/>
    <col min="5167" max="5167" width="1.5" style="234" customWidth="1"/>
    <col min="5168" max="5376" width="9" style="234"/>
    <col min="5377" max="5377" width="3.25" style="234" customWidth="1"/>
    <col min="5378" max="5380" width="2.375" style="234" customWidth="1"/>
    <col min="5381" max="5388" width="2" style="234" customWidth="1"/>
    <col min="5389" max="5392" width="1.625" style="234" customWidth="1"/>
    <col min="5393" max="5394" width="2" style="234" customWidth="1"/>
    <col min="5395" max="5398" width="1.625" style="234" customWidth="1"/>
    <col min="5399" max="5400" width="2" style="234" customWidth="1"/>
    <col min="5401" max="5404" width="1.625" style="234" customWidth="1"/>
    <col min="5405" max="5406" width="2" style="234" customWidth="1"/>
    <col min="5407" max="5410" width="1.625" style="234" customWidth="1"/>
    <col min="5411" max="5412" width="2" style="234" customWidth="1"/>
    <col min="5413" max="5416" width="1.625" style="234" customWidth="1"/>
    <col min="5417" max="5418" width="2" style="234" customWidth="1"/>
    <col min="5419" max="5422" width="1.625" style="234" customWidth="1"/>
    <col min="5423" max="5423" width="1.5" style="234" customWidth="1"/>
    <col min="5424" max="5632" width="9" style="234"/>
    <col min="5633" max="5633" width="3.25" style="234" customWidth="1"/>
    <col min="5634" max="5636" width="2.375" style="234" customWidth="1"/>
    <col min="5637" max="5644" width="2" style="234" customWidth="1"/>
    <col min="5645" max="5648" width="1.625" style="234" customWidth="1"/>
    <col min="5649" max="5650" width="2" style="234" customWidth="1"/>
    <col min="5651" max="5654" width="1.625" style="234" customWidth="1"/>
    <col min="5655" max="5656" width="2" style="234" customWidth="1"/>
    <col min="5657" max="5660" width="1.625" style="234" customWidth="1"/>
    <col min="5661" max="5662" width="2" style="234" customWidth="1"/>
    <col min="5663" max="5666" width="1.625" style="234" customWidth="1"/>
    <col min="5667" max="5668" width="2" style="234" customWidth="1"/>
    <col min="5669" max="5672" width="1.625" style="234" customWidth="1"/>
    <col min="5673" max="5674" width="2" style="234" customWidth="1"/>
    <col min="5675" max="5678" width="1.625" style="234" customWidth="1"/>
    <col min="5679" max="5679" width="1.5" style="234" customWidth="1"/>
    <col min="5680" max="5888" width="9" style="234"/>
    <col min="5889" max="5889" width="3.25" style="234" customWidth="1"/>
    <col min="5890" max="5892" width="2.375" style="234" customWidth="1"/>
    <col min="5893" max="5900" width="2" style="234" customWidth="1"/>
    <col min="5901" max="5904" width="1.625" style="234" customWidth="1"/>
    <col min="5905" max="5906" width="2" style="234" customWidth="1"/>
    <col min="5907" max="5910" width="1.625" style="234" customWidth="1"/>
    <col min="5911" max="5912" width="2" style="234" customWidth="1"/>
    <col min="5913" max="5916" width="1.625" style="234" customWidth="1"/>
    <col min="5917" max="5918" width="2" style="234" customWidth="1"/>
    <col min="5919" max="5922" width="1.625" style="234" customWidth="1"/>
    <col min="5923" max="5924" width="2" style="234" customWidth="1"/>
    <col min="5925" max="5928" width="1.625" style="234" customWidth="1"/>
    <col min="5929" max="5930" width="2" style="234" customWidth="1"/>
    <col min="5931" max="5934" width="1.625" style="234" customWidth="1"/>
    <col min="5935" max="5935" width="1.5" style="234" customWidth="1"/>
    <col min="5936" max="6144" width="9" style="234"/>
    <col min="6145" max="6145" width="3.25" style="234" customWidth="1"/>
    <col min="6146" max="6148" width="2.375" style="234" customWidth="1"/>
    <col min="6149" max="6156" width="2" style="234" customWidth="1"/>
    <col min="6157" max="6160" width="1.625" style="234" customWidth="1"/>
    <col min="6161" max="6162" width="2" style="234" customWidth="1"/>
    <col min="6163" max="6166" width="1.625" style="234" customWidth="1"/>
    <col min="6167" max="6168" width="2" style="234" customWidth="1"/>
    <col min="6169" max="6172" width="1.625" style="234" customWidth="1"/>
    <col min="6173" max="6174" width="2" style="234" customWidth="1"/>
    <col min="6175" max="6178" width="1.625" style="234" customWidth="1"/>
    <col min="6179" max="6180" width="2" style="234" customWidth="1"/>
    <col min="6181" max="6184" width="1.625" style="234" customWidth="1"/>
    <col min="6185" max="6186" width="2" style="234" customWidth="1"/>
    <col min="6187" max="6190" width="1.625" style="234" customWidth="1"/>
    <col min="6191" max="6191" width="1.5" style="234" customWidth="1"/>
    <col min="6192" max="6400" width="9" style="234"/>
    <col min="6401" max="6401" width="3.25" style="234" customWidth="1"/>
    <col min="6402" max="6404" width="2.375" style="234" customWidth="1"/>
    <col min="6405" max="6412" width="2" style="234" customWidth="1"/>
    <col min="6413" max="6416" width="1.625" style="234" customWidth="1"/>
    <col min="6417" max="6418" width="2" style="234" customWidth="1"/>
    <col min="6419" max="6422" width="1.625" style="234" customWidth="1"/>
    <col min="6423" max="6424" width="2" style="234" customWidth="1"/>
    <col min="6425" max="6428" width="1.625" style="234" customWidth="1"/>
    <col min="6429" max="6430" width="2" style="234" customWidth="1"/>
    <col min="6431" max="6434" width="1.625" style="234" customWidth="1"/>
    <col min="6435" max="6436" width="2" style="234" customWidth="1"/>
    <col min="6437" max="6440" width="1.625" style="234" customWidth="1"/>
    <col min="6441" max="6442" width="2" style="234" customWidth="1"/>
    <col min="6443" max="6446" width="1.625" style="234" customWidth="1"/>
    <col min="6447" max="6447" width="1.5" style="234" customWidth="1"/>
    <col min="6448" max="6656" width="9" style="234"/>
    <col min="6657" max="6657" width="3.25" style="234" customWidth="1"/>
    <col min="6658" max="6660" width="2.375" style="234" customWidth="1"/>
    <col min="6661" max="6668" width="2" style="234" customWidth="1"/>
    <col min="6669" max="6672" width="1.625" style="234" customWidth="1"/>
    <col min="6673" max="6674" width="2" style="234" customWidth="1"/>
    <col min="6675" max="6678" width="1.625" style="234" customWidth="1"/>
    <col min="6679" max="6680" width="2" style="234" customWidth="1"/>
    <col min="6681" max="6684" width="1.625" style="234" customWidth="1"/>
    <col min="6685" max="6686" width="2" style="234" customWidth="1"/>
    <col min="6687" max="6690" width="1.625" style="234" customWidth="1"/>
    <col min="6691" max="6692" width="2" style="234" customWidth="1"/>
    <col min="6693" max="6696" width="1.625" style="234" customWidth="1"/>
    <col min="6697" max="6698" width="2" style="234" customWidth="1"/>
    <col min="6699" max="6702" width="1.625" style="234" customWidth="1"/>
    <col min="6703" max="6703" width="1.5" style="234" customWidth="1"/>
    <col min="6704" max="6912" width="9" style="234"/>
    <col min="6913" max="6913" width="3.25" style="234" customWidth="1"/>
    <col min="6914" max="6916" width="2.375" style="234" customWidth="1"/>
    <col min="6917" max="6924" width="2" style="234" customWidth="1"/>
    <col min="6925" max="6928" width="1.625" style="234" customWidth="1"/>
    <col min="6929" max="6930" width="2" style="234" customWidth="1"/>
    <col min="6931" max="6934" width="1.625" style="234" customWidth="1"/>
    <col min="6935" max="6936" width="2" style="234" customWidth="1"/>
    <col min="6937" max="6940" width="1.625" style="234" customWidth="1"/>
    <col min="6941" max="6942" width="2" style="234" customWidth="1"/>
    <col min="6943" max="6946" width="1.625" style="234" customWidth="1"/>
    <col min="6947" max="6948" width="2" style="234" customWidth="1"/>
    <col min="6949" max="6952" width="1.625" style="234" customWidth="1"/>
    <col min="6953" max="6954" width="2" style="234" customWidth="1"/>
    <col min="6955" max="6958" width="1.625" style="234" customWidth="1"/>
    <col min="6959" max="6959" width="1.5" style="234" customWidth="1"/>
    <col min="6960" max="7168" width="9" style="234"/>
    <col min="7169" max="7169" width="3.25" style="234" customWidth="1"/>
    <col min="7170" max="7172" width="2.375" style="234" customWidth="1"/>
    <col min="7173" max="7180" width="2" style="234" customWidth="1"/>
    <col min="7181" max="7184" width="1.625" style="234" customWidth="1"/>
    <col min="7185" max="7186" width="2" style="234" customWidth="1"/>
    <col min="7187" max="7190" width="1.625" style="234" customWidth="1"/>
    <col min="7191" max="7192" width="2" style="234" customWidth="1"/>
    <col min="7193" max="7196" width="1.625" style="234" customWidth="1"/>
    <col min="7197" max="7198" width="2" style="234" customWidth="1"/>
    <col min="7199" max="7202" width="1.625" style="234" customWidth="1"/>
    <col min="7203" max="7204" width="2" style="234" customWidth="1"/>
    <col min="7205" max="7208" width="1.625" style="234" customWidth="1"/>
    <col min="7209" max="7210" width="2" style="234" customWidth="1"/>
    <col min="7211" max="7214" width="1.625" style="234" customWidth="1"/>
    <col min="7215" max="7215" width="1.5" style="234" customWidth="1"/>
    <col min="7216" max="7424" width="9" style="234"/>
    <col min="7425" max="7425" width="3.25" style="234" customWidth="1"/>
    <col min="7426" max="7428" width="2.375" style="234" customWidth="1"/>
    <col min="7429" max="7436" width="2" style="234" customWidth="1"/>
    <col min="7437" max="7440" width="1.625" style="234" customWidth="1"/>
    <col min="7441" max="7442" width="2" style="234" customWidth="1"/>
    <col min="7443" max="7446" width="1.625" style="234" customWidth="1"/>
    <col min="7447" max="7448" width="2" style="234" customWidth="1"/>
    <col min="7449" max="7452" width="1.625" style="234" customWidth="1"/>
    <col min="7453" max="7454" width="2" style="234" customWidth="1"/>
    <col min="7455" max="7458" width="1.625" style="234" customWidth="1"/>
    <col min="7459" max="7460" width="2" style="234" customWidth="1"/>
    <col min="7461" max="7464" width="1.625" style="234" customWidth="1"/>
    <col min="7465" max="7466" width="2" style="234" customWidth="1"/>
    <col min="7467" max="7470" width="1.625" style="234" customWidth="1"/>
    <col min="7471" max="7471" width="1.5" style="234" customWidth="1"/>
    <col min="7472" max="7680" width="9" style="234"/>
    <col min="7681" max="7681" width="3.25" style="234" customWidth="1"/>
    <col min="7682" max="7684" width="2.375" style="234" customWidth="1"/>
    <col min="7685" max="7692" width="2" style="234" customWidth="1"/>
    <col min="7693" max="7696" width="1.625" style="234" customWidth="1"/>
    <col min="7697" max="7698" width="2" style="234" customWidth="1"/>
    <col min="7699" max="7702" width="1.625" style="234" customWidth="1"/>
    <col min="7703" max="7704" width="2" style="234" customWidth="1"/>
    <col min="7705" max="7708" width="1.625" style="234" customWidth="1"/>
    <col min="7709" max="7710" width="2" style="234" customWidth="1"/>
    <col min="7711" max="7714" width="1.625" style="234" customWidth="1"/>
    <col min="7715" max="7716" width="2" style="234" customWidth="1"/>
    <col min="7717" max="7720" width="1.625" style="234" customWidth="1"/>
    <col min="7721" max="7722" width="2" style="234" customWidth="1"/>
    <col min="7723" max="7726" width="1.625" style="234" customWidth="1"/>
    <col min="7727" max="7727" width="1.5" style="234" customWidth="1"/>
    <col min="7728" max="7936" width="9" style="234"/>
    <col min="7937" max="7937" width="3.25" style="234" customWidth="1"/>
    <col min="7938" max="7940" width="2.375" style="234" customWidth="1"/>
    <col min="7941" max="7948" width="2" style="234" customWidth="1"/>
    <col min="7949" max="7952" width="1.625" style="234" customWidth="1"/>
    <col min="7953" max="7954" width="2" style="234" customWidth="1"/>
    <col min="7955" max="7958" width="1.625" style="234" customWidth="1"/>
    <col min="7959" max="7960" width="2" style="234" customWidth="1"/>
    <col min="7961" max="7964" width="1.625" style="234" customWidth="1"/>
    <col min="7965" max="7966" width="2" style="234" customWidth="1"/>
    <col min="7967" max="7970" width="1.625" style="234" customWidth="1"/>
    <col min="7971" max="7972" width="2" style="234" customWidth="1"/>
    <col min="7973" max="7976" width="1.625" style="234" customWidth="1"/>
    <col min="7977" max="7978" width="2" style="234" customWidth="1"/>
    <col min="7979" max="7982" width="1.625" style="234" customWidth="1"/>
    <col min="7983" max="7983" width="1.5" style="234" customWidth="1"/>
    <col min="7984" max="8192" width="9" style="234"/>
    <col min="8193" max="8193" width="3.25" style="234" customWidth="1"/>
    <col min="8194" max="8196" width="2.375" style="234" customWidth="1"/>
    <col min="8197" max="8204" width="2" style="234" customWidth="1"/>
    <col min="8205" max="8208" width="1.625" style="234" customWidth="1"/>
    <col min="8209" max="8210" width="2" style="234" customWidth="1"/>
    <col min="8211" max="8214" width="1.625" style="234" customWidth="1"/>
    <col min="8215" max="8216" width="2" style="234" customWidth="1"/>
    <col min="8217" max="8220" width="1.625" style="234" customWidth="1"/>
    <col min="8221" max="8222" width="2" style="234" customWidth="1"/>
    <col min="8223" max="8226" width="1.625" style="234" customWidth="1"/>
    <col min="8227" max="8228" width="2" style="234" customWidth="1"/>
    <col min="8229" max="8232" width="1.625" style="234" customWidth="1"/>
    <col min="8233" max="8234" width="2" style="234" customWidth="1"/>
    <col min="8235" max="8238" width="1.625" style="234" customWidth="1"/>
    <col min="8239" max="8239" width="1.5" style="234" customWidth="1"/>
    <col min="8240" max="8448" width="9" style="234"/>
    <col min="8449" max="8449" width="3.25" style="234" customWidth="1"/>
    <col min="8450" max="8452" width="2.375" style="234" customWidth="1"/>
    <col min="8453" max="8460" width="2" style="234" customWidth="1"/>
    <col min="8461" max="8464" width="1.625" style="234" customWidth="1"/>
    <col min="8465" max="8466" width="2" style="234" customWidth="1"/>
    <col min="8467" max="8470" width="1.625" style="234" customWidth="1"/>
    <col min="8471" max="8472" width="2" style="234" customWidth="1"/>
    <col min="8473" max="8476" width="1.625" style="234" customWidth="1"/>
    <col min="8477" max="8478" width="2" style="234" customWidth="1"/>
    <col min="8479" max="8482" width="1.625" style="234" customWidth="1"/>
    <col min="8483" max="8484" width="2" style="234" customWidth="1"/>
    <col min="8485" max="8488" width="1.625" style="234" customWidth="1"/>
    <col min="8489" max="8490" width="2" style="234" customWidth="1"/>
    <col min="8491" max="8494" width="1.625" style="234" customWidth="1"/>
    <col min="8495" max="8495" width="1.5" style="234" customWidth="1"/>
    <col min="8496" max="8704" width="9" style="234"/>
    <col min="8705" max="8705" width="3.25" style="234" customWidth="1"/>
    <col min="8706" max="8708" width="2.375" style="234" customWidth="1"/>
    <col min="8709" max="8716" width="2" style="234" customWidth="1"/>
    <col min="8717" max="8720" width="1.625" style="234" customWidth="1"/>
    <col min="8721" max="8722" width="2" style="234" customWidth="1"/>
    <col min="8723" max="8726" width="1.625" style="234" customWidth="1"/>
    <col min="8727" max="8728" width="2" style="234" customWidth="1"/>
    <col min="8729" max="8732" width="1.625" style="234" customWidth="1"/>
    <col min="8733" max="8734" width="2" style="234" customWidth="1"/>
    <col min="8735" max="8738" width="1.625" style="234" customWidth="1"/>
    <col min="8739" max="8740" width="2" style="234" customWidth="1"/>
    <col min="8741" max="8744" width="1.625" style="234" customWidth="1"/>
    <col min="8745" max="8746" width="2" style="234" customWidth="1"/>
    <col min="8747" max="8750" width="1.625" style="234" customWidth="1"/>
    <col min="8751" max="8751" width="1.5" style="234" customWidth="1"/>
    <col min="8752" max="8960" width="9" style="234"/>
    <col min="8961" max="8961" width="3.25" style="234" customWidth="1"/>
    <col min="8962" max="8964" width="2.375" style="234" customWidth="1"/>
    <col min="8965" max="8972" width="2" style="234" customWidth="1"/>
    <col min="8973" max="8976" width="1.625" style="234" customWidth="1"/>
    <col min="8977" max="8978" width="2" style="234" customWidth="1"/>
    <col min="8979" max="8982" width="1.625" style="234" customWidth="1"/>
    <col min="8983" max="8984" width="2" style="234" customWidth="1"/>
    <col min="8985" max="8988" width="1.625" style="234" customWidth="1"/>
    <col min="8989" max="8990" width="2" style="234" customWidth="1"/>
    <col min="8991" max="8994" width="1.625" style="234" customWidth="1"/>
    <col min="8995" max="8996" width="2" style="234" customWidth="1"/>
    <col min="8997" max="9000" width="1.625" style="234" customWidth="1"/>
    <col min="9001" max="9002" width="2" style="234" customWidth="1"/>
    <col min="9003" max="9006" width="1.625" style="234" customWidth="1"/>
    <col min="9007" max="9007" width="1.5" style="234" customWidth="1"/>
    <col min="9008" max="9216" width="9" style="234"/>
    <col min="9217" max="9217" width="3.25" style="234" customWidth="1"/>
    <col min="9218" max="9220" width="2.375" style="234" customWidth="1"/>
    <col min="9221" max="9228" width="2" style="234" customWidth="1"/>
    <col min="9229" max="9232" width="1.625" style="234" customWidth="1"/>
    <col min="9233" max="9234" width="2" style="234" customWidth="1"/>
    <col min="9235" max="9238" width="1.625" style="234" customWidth="1"/>
    <col min="9239" max="9240" width="2" style="234" customWidth="1"/>
    <col min="9241" max="9244" width="1.625" style="234" customWidth="1"/>
    <col min="9245" max="9246" width="2" style="234" customWidth="1"/>
    <col min="9247" max="9250" width="1.625" style="234" customWidth="1"/>
    <col min="9251" max="9252" width="2" style="234" customWidth="1"/>
    <col min="9253" max="9256" width="1.625" style="234" customWidth="1"/>
    <col min="9257" max="9258" width="2" style="234" customWidth="1"/>
    <col min="9259" max="9262" width="1.625" style="234" customWidth="1"/>
    <col min="9263" max="9263" width="1.5" style="234" customWidth="1"/>
    <col min="9264" max="9472" width="9" style="234"/>
    <col min="9473" max="9473" width="3.25" style="234" customWidth="1"/>
    <col min="9474" max="9476" width="2.375" style="234" customWidth="1"/>
    <col min="9477" max="9484" width="2" style="234" customWidth="1"/>
    <col min="9485" max="9488" width="1.625" style="234" customWidth="1"/>
    <col min="9489" max="9490" width="2" style="234" customWidth="1"/>
    <col min="9491" max="9494" width="1.625" style="234" customWidth="1"/>
    <col min="9495" max="9496" width="2" style="234" customWidth="1"/>
    <col min="9497" max="9500" width="1.625" style="234" customWidth="1"/>
    <col min="9501" max="9502" width="2" style="234" customWidth="1"/>
    <col min="9503" max="9506" width="1.625" style="234" customWidth="1"/>
    <col min="9507" max="9508" width="2" style="234" customWidth="1"/>
    <col min="9509" max="9512" width="1.625" style="234" customWidth="1"/>
    <col min="9513" max="9514" width="2" style="234" customWidth="1"/>
    <col min="9515" max="9518" width="1.625" style="234" customWidth="1"/>
    <col min="9519" max="9519" width="1.5" style="234" customWidth="1"/>
    <col min="9520" max="9728" width="9" style="234"/>
    <col min="9729" max="9729" width="3.25" style="234" customWidth="1"/>
    <col min="9730" max="9732" width="2.375" style="234" customWidth="1"/>
    <col min="9733" max="9740" width="2" style="234" customWidth="1"/>
    <col min="9741" max="9744" width="1.625" style="234" customWidth="1"/>
    <col min="9745" max="9746" width="2" style="234" customWidth="1"/>
    <col min="9747" max="9750" width="1.625" style="234" customWidth="1"/>
    <col min="9751" max="9752" width="2" style="234" customWidth="1"/>
    <col min="9753" max="9756" width="1.625" style="234" customWidth="1"/>
    <col min="9757" max="9758" width="2" style="234" customWidth="1"/>
    <col min="9759" max="9762" width="1.625" style="234" customWidth="1"/>
    <col min="9763" max="9764" width="2" style="234" customWidth="1"/>
    <col min="9765" max="9768" width="1.625" style="234" customWidth="1"/>
    <col min="9769" max="9770" width="2" style="234" customWidth="1"/>
    <col min="9771" max="9774" width="1.625" style="234" customWidth="1"/>
    <col min="9775" max="9775" width="1.5" style="234" customWidth="1"/>
    <col min="9776" max="9984" width="9" style="234"/>
    <col min="9985" max="9985" width="3.25" style="234" customWidth="1"/>
    <col min="9986" max="9988" width="2.375" style="234" customWidth="1"/>
    <col min="9989" max="9996" width="2" style="234" customWidth="1"/>
    <col min="9997" max="10000" width="1.625" style="234" customWidth="1"/>
    <col min="10001" max="10002" width="2" style="234" customWidth="1"/>
    <col min="10003" max="10006" width="1.625" style="234" customWidth="1"/>
    <col min="10007" max="10008" width="2" style="234" customWidth="1"/>
    <col min="10009" max="10012" width="1.625" style="234" customWidth="1"/>
    <col min="10013" max="10014" width="2" style="234" customWidth="1"/>
    <col min="10015" max="10018" width="1.625" style="234" customWidth="1"/>
    <col min="10019" max="10020" width="2" style="234" customWidth="1"/>
    <col min="10021" max="10024" width="1.625" style="234" customWidth="1"/>
    <col min="10025" max="10026" width="2" style="234" customWidth="1"/>
    <col min="10027" max="10030" width="1.625" style="234" customWidth="1"/>
    <col min="10031" max="10031" width="1.5" style="234" customWidth="1"/>
    <col min="10032" max="10240" width="9" style="234"/>
    <col min="10241" max="10241" width="3.25" style="234" customWidth="1"/>
    <col min="10242" max="10244" width="2.375" style="234" customWidth="1"/>
    <col min="10245" max="10252" width="2" style="234" customWidth="1"/>
    <col min="10253" max="10256" width="1.625" style="234" customWidth="1"/>
    <col min="10257" max="10258" width="2" style="234" customWidth="1"/>
    <col min="10259" max="10262" width="1.625" style="234" customWidth="1"/>
    <col min="10263" max="10264" width="2" style="234" customWidth="1"/>
    <col min="10265" max="10268" width="1.625" style="234" customWidth="1"/>
    <col min="10269" max="10270" width="2" style="234" customWidth="1"/>
    <col min="10271" max="10274" width="1.625" style="234" customWidth="1"/>
    <col min="10275" max="10276" width="2" style="234" customWidth="1"/>
    <col min="10277" max="10280" width="1.625" style="234" customWidth="1"/>
    <col min="10281" max="10282" width="2" style="234" customWidth="1"/>
    <col min="10283" max="10286" width="1.625" style="234" customWidth="1"/>
    <col min="10287" max="10287" width="1.5" style="234" customWidth="1"/>
    <col min="10288" max="10496" width="9" style="234"/>
    <col min="10497" max="10497" width="3.25" style="234" customWidth="1"/>
    <col min="10498" max="10500" width="2.375" style="234" customWidth="1"/>
    <col min="10501" max="10508" width="2" style="234" customWidth="1"/>
    <col min="10509" max="10512" width="1.625" style="234" customWidth="1"/>
    <col min="10513" max="10514" width="2" style="234" customWidth="1"/>
    <col min="10515" max="10518" width="1.625" style="234" customWidth="1"/>
    <col min="10519" max="10520" width="2" style="234" customWidth="1"/>
    <col min="10521" max="10524" width="1.625" style="234" customWidth="1"/>
    <col min="10525" max="10526" width="2" style="234" customWidth="1"/>
    <col min="10527" max="10530" width="1.625" style="234" customWidth="1"/>
    <col min="10531" max="10532" width="2" style="234" customWidth="1"/>
    <col min="10533" max="10536" width="1.625" style="234" customWidth="1"/>
    <col min="10537" max="10538" width="2" style="234" customWidth="1"/>
    <col min="10539" max="10542" width="1.625" style="234" customWidth="1"/>
    <col min="10543" max="10543" width="1.5" style="234" customWidth="1"/>
    <col min="10544" max="10752" width="9" style="234"/>
    <col min="10753" max="10753" width="3.25" style="234" customWidth="1"/>
    <col min="10754" max="10756" width="2.375" style="234" customWidth="1"/>
    <col min="10757" max="10764" width="2" style="234" customWidth="1"/>
    <col min="10765" max="10768" width="1.625" style="234" customWidth="1"/>
    <col min="10769" max="10770" width="2" style="234" customWidth="1"/>
    <col min="10771" max="10774" width="1.625" style="234" customWidth="1"/>
    <col min="10775" max="10776" width="2" style="234" customWidth="1"/>
    <col min="10777" max="10780" width="1.625" style="234" customWidth="1"/>
    <col min="10781" max="10782" width="2" style="234" customWidth="1"/>
    <col min="10783" max="10786" width="1.625" style="234" customWidth="1"/>
    <col min="10787" max="10788" width="2" style="234" customWidth="1"/>
    <col min="10789" max="10792" width="1.625" style="234" customWidth="1"/>
    <col min="10793" max="10794" width="2" style="234" customWidth="1"/>
    <col min="10795" max="10798" width="1.625" style="234" customWidth="1"/>
    <col min="10799" max="10799" width="1.5" style="234" customWidth="1"/>
    <col min="10800" max="11008" width="9" style="234"/>
    <col min="11009" max="11009" width="3.25" style="234" customWidth="1"/>
    <col min="11010" max="11012" width="2.375" style="234" customWidth="1"/>
    <col min="11013" max="11020" width="2" style="234" customWidth="1"/>
    <col min="11021" max="11024" width="1.625" style="234" customWidth="1"/>
    <col min="11025" max="11026" width="2" style="234" customWidth="1"/>
    <col min="11027" max="11030" width="1.625" style="234" customWidth="1"/>
    <col min="11031" max="11032" width="2" style="234" customWidth="1"/>
    <col min="11033" max="11036" width="1.625" style="234" customWidth="1"/>
    <col min="11037" max="11038" width="2" style="234" customWidth="1"/>
    <col min="11039" max="11042" width="1.625" style="234" customWidth="1"/>
    <col min="11043" max="11044" width="2" style="234" customWidth="1"/>
    <col min="11045" max="11048" width="1.625" style="234" customWidth="1"/>
    <col min="11049" max="11050" width="2" style="234" customWidth="1"/>
    <col min="11051" max="11054" width="1.625" style="234" customWidth="1"/>
    <col min="11055" max="11055" width="1.5" style="234" customWidth="1"/>
    <col min="11056" max="11264" width="9" style="234"/>
    <col min="11265" max="11265" width="3.25" style="234" customWidth="1"/>
    <col min="11266" max="11268" width="2.375" style="234" customWidth="1"/>
    <col min="11269" max="11276" width="2" style="234" customWidth="1"/>
    <col min="11277" max="11280" width="1.625" style="234" customWidth="1"/>
    <col min="11281" max="11282" width="2" style="234" customWidth="1"/>
    <col min="11283" max="11286" width="1.625" style="234" customWidth="1"/>
    <col min="11287" max="11288" width="2" style="234" customWidth="1"/>
    <col min="11289" max="11292" width="1.625" style="234" customWidth="1"/>
    <col min="11293" max="11294" width="2" style="234" customWidth="1"/>
    <col min="11295" max="11298" width="1.625" style="234" customWidth="1"/>
    <col min="11299" max="11300" width="2" style="234" customWidth="1"/>
    <col min="11301" max="11304" width="1.625" style="234" customWidth="1"/>
    <col min="11305" max="11306" width="2" style="234" customWidth="1"/>
    <col min="11307" max="11310" width="1.625" style="234" customWidth="1"/>
    <col min="11311" max="11311" width="1.5" style="234" customWidth="1"/>
    <col min="11312" max="11520" width="9" style="234"/>
    <col min="11521" max="11521" width="3.25" style="234" customWidth="1"/>
    <col min="11522" max="11524" width="2.375" style="234" customWidth="1"/>
    <col min="11525" max="11532" width="2" style="234" customWidth="1"/>
    <col min="11533" max="11536" width="1.625" style="234" customWidth="1"/>
    <col min="11537" max="11538" width="2" style="234" customWidth="1"/>
    <col min="11539" max="11542" width="1.625" style="234" customWidth="1"/>
    <col min="11543" max="11544" width="2" style="234" customWidth="1"/>
    <col min="11545" max="11548" width="1.625" style="234" customWidth="1"/>
    <col min="11549" max="11550" width="2" style="234" customWidth="1"/>
    <col min="11551" max="11554" width="1.625" style="234" customWidth="1"/>
    <col min="11555" max="11556" width="2" style="234" customWidth="1"/>
    <col min="11557" max="11560" width="1.625" style="234" customWidth="1"/>
    <col min="11561" max="11562" width="2" style="234" customWidth="1"/>
    <col min="11563" max="11566" width="1.625" style="234" customWidth="1"/>
    <col min="11567" max="11567" width="1.5" style="234" customWidth="1"/>
    <col min="11568" max="11776" width="9" style="234"/>
    <col min="11777" max="11777" width="3.25" style="234" customWidth="1"/>
    <col min="11778" max="11780" width="2.375" style="234" customWidth="1"/>
    <col min="11781" max="11788" width="2" style="234" customWidth="1"/>
    <col min="11789" max="11792" width="1.625" style="234" customWidth="1"/>
    <col min="11793" max="11794" width="2" style="234" customWidth="1"/>
    <col min="11795" max="11798" width="1.625" style="234" customWidth="1"/>
    <col min="11799" max="11800" width="2" style="234" customWidth="1"/>
    <col min="11801" max="11804" width="1.625" style="234" customWidth="1"/>
    <col min="11805" max="11806" width="2" style="234" customWidth="1"/>
    <col min="11807" max="11810" width="1.625" style="234" customWidth="1"/>
    <col min="11811" max="11812" width="2" style="234" customWidth="1"/>
    <col min="11813" max="11816" width="1.625" style="234" customWidth="1"/>
    <col min="11817" max="11818" width="2" style="234" customWidth="1"/>
    <col min="11819" max="11822" width="1.625" style="234" customWidth="1"/>
    <col min="11823" max="11823" width="1.5" style="234" customWidth="1"/>
    <col min="11824" max="12032" width="9" style="234"/>
    <col min="12033" max="12033" width="3.25" style="234" customWidth="1"/>
    <col min="12034" max="12036" width="2.375" style="234" customWidth="1"/>
    <col min="12037" max="12044" width="2" style="234" customWidth="1"/>
    <col min="12045" max="12048" width="1.625" style="234" customWidth="1"/>
    <col min="12049" max="12050" width="2" style="234" customWidth="1"/>
    <col min="12051" max="12054" width="1.625" style="234" customWidth="1"/>
    <col min="12055" max="12056" width="2" style="234" customWidth="1"/>
    <col min="12057" max="12060" width="1.625" style="234" customWidth="1"/>
    <col min="12061" max="12062" width="2" style="234" customWidth="1"/>
    <col min="12063" max="12066" width="1.625" style="234" customWidth="1"/>
    <col min="12067" max="12068" width="2" style="234" customWidth="1"/>
    <col min="12069" max="12072" width="1.625" style="234" customWidth="1"/>
    <col min="12073" max="12074" width="2" style="234" customWidth="1"/>
    <col min="12075" max="12078" width="1.625" style="234" customWidth="1"/>
    <col min="12079" max="12079" width="1.5" style="234" customWidth="1"/>
    <col min="12080" max="12288" width="9" style="234"/>
    <col min="12289" max="12289" width="3.25" style="234" customWidth="1"/>
    <col min="12290" max="12292" width="2.375" style="234" customWidth="1"/>
    <col min="12293" max="12300" width="2" style="234" customWidth="1"/>
    <col min="12301" max="12304" width="1.625" style="234" customWidth="1"/>
    <col min="12305" max="12306" width="2" style="234" customWidth="1"/>
    <col min="12307" max="12310" width="1.625" style="234" customWidth="1"/>
    <col min="12311" max="12312" width="2" style="234" customWidth="1"/>
    <col min="12313" max="12316" width="1.625" style="234" customWidth="1"/>
    <col min="12317" max="12318" width="2" style="234" customWidth="1"/>
    <col min="12319" max="12322" width="1.625" style="234" customWidth="1"/>
    <col min="12323" max="12324" width="2" style="234" customWidth="1"/>
    <col min="12325" max="12328" width="1.625" style="234" customWidth="1"/>
    <col min="12329" max="12330" width="2" style="234" customWidth="1"/>
    <col min="12331" max="12334" width="1.625" style="234" customWidth="1"/>
    <col min="12335" max="12335" width="1.5" style="234" customWidth="1"/>
    <col min="12336" max="12544" width="9" style="234"/>
    <col min="12545" max="12545" width="3.25" style="234" customWidth="1"/>
    <col min="12546" max="12548" width="2.375" style="234" customWidth="1"/>
    <col min="12549" max="12556" width="2" style="234" customWidth="1"/>
    <col min="12557" max="12560" width="1.625" style="234" customWidth="1"/>
    <col min="12561" max="12562" width="2" style="234" customWidth="1"/>
    <col min="12563" max="12566" width="1.625" style="234" customWidth="1"/>
    <col min="12567" max="12568" width="2" style="234" customWidth="1"/>
    <col min="12569" max="12572" width="1.625" style="234" customWidth="1"/>
    <col min="12573" max="12574" width="2" style="234" customWidth="1"/>
    <col min="12575" max="12578" width="1.625" style="234" customWidth="1"/>
    <col min="12579" max="12580" width="2" style="234" customWidth="1"/>
    <col min="12581" max="12584" width="1.625" style="234" customWidth="1"/>
    <col min="12585" max="12586" width="2" style="234" customWidth="1"/>
    <col min="12587" max="12590" width="1.625" style="234" customWidth="1"/>
    <col min="12591" max="12591" width="1.5" style="234" customWidth="1"/>
    <col min="12592" max="12800" width="9" style="234"/>
    <col min="12801" max="12801" width="3.25" style="234" customWidth="1"/>
    <col min="12802" max="12804" width="2.375" style="234" customWidth="1"/>
    <col min="12805" max="12812" width="2" style="234" customWidth="1"/>
    <col min="12813" max="12816" width="1.625" style="234" customWidth="1"/>
    <col min="12817" max="12818" width="2" style="234" customWidth="1"/>
    <col min="12819" max="12822" width="1.625" style="234" customWidth="1"/>
    <col min="12823" max="12824" width="2" style="234" customWidth="1"/>
    <col min="12825" max="12828" width="1.625" style="234" customWidth="1"/>
    <col min="12829" max="12830" width="2" style="234" customWidth="1"/>
    <col min="12831" max="12834" width="1.625" style="234" customWidth="1"/>
    <col min="12835" max="12836" width="2" style="234" customWidth="1"/>
    <col min="12837" max="12840" width="1.625" style="234" customWidth="1"/>
    <col min="12841" max="12842" width="2" style="234" customWidth="1"/>
    <col min="12843" max="12846" width="1.625" style="234" customWidth="1"/>
    <col min="12847" max="12847" width="1.5" style="234" customWidth="1"/>
    <col min="12848" max="13056" width="9" style="234"/>
    <col min="13057" max="13057" width="3.25" style="234" customWidth="1"/>
    <col min="13058" max="13060" width="2.375" style="234" customWidth="1"/>
    <col min="13061" max="13068" width="2" style="234" customWidth="1"/>
    <col min="13069" max="13072" width="1.625" style="234" customWidth="1"/>
    <col min="13073" max="13074" width="2" style="234" customWidth="1"/>
    <col min="13075" max="13078" width="1.625" style="234" customWidth="1"/>
    <col min="13079" max="13080" width="2" style="234" customWidth="1"/>
    <col min="13081" max="13084" width="1.625" style="234" customWidth="1"/>
    <col min="13085" max="13086" width="2" style="234" customWidth="1"/>
    <col min="13087" max="13090" width="1.625" style="234" customWidth="1"/>
    <col min="13091" max="13092" width="2" style="234" customWidth="1"/>
    <col min="13093" max="13096" width="1.625" style="234" customWidth="1"/>
    <col min="13097" max="13098" width="2" style="234" customWidth="1"/>
    <col min="13099" max="13102" width="1.625" style="234" customWidth="1"/>
    <col min="13103" max="13103" width="1.5" style="234" customWidth="1"/>
    <col min="13104" max="13312" width="9" style="234"/>
    <col min="13313" max="13313" width="3.25" style="234" customWidth="1"/>
    <col min="13314" max="13316" width="2.375" style="234" customWidth="1"/>
    <col min="13317" max="13324" width="2" style="234" customWidth="1"/>
    <col min="13325" max="13328" width="1.625" style="234" customWidth="1"/>
    <col min="13329" max="13330" width="2" style="234" customWidth="1"/>
    <col min="13331" max="13334" width="1.625" style="234" customWidth="1"/>
    <col min="13335" max="13336" width="2" style="234" customWidth="1"/>
    <col min="13337" max="13340" width="1.625" style="234" customWidth="1"/>
    <col min="13341" max="13342" width="2" style="234" customWidth="1"/>
    <col min="13343" max="13346" width="1.625" style="234" customWidth="1"/>
    <col min="13347" max="13348" width="2" style="234" customWidth="1"/>
    <col min="13349" max="13352" width="1.625" style="234" customWidth="1"/>
    <col min="13353" max="13354" width="2" style="234" customWidth="1"/>
    <col min="13355" max="13358" width="1.625" style="234" customWidth="1"/>
    <col min="13359" max="13359" width="1.5" style="234" customWidth="1"/>
    <col min="13360" max="13568" width="9" style="234"/>
    <col min="13569" max="13569" width="3.25" style="234" customWidth="1"/>
    <col min="13570" max="13572" width="2.375" style="234" customWidth="1"/>
    <col min="13573" max="13580" width="2" style="234" customWidth="1"/>
    <col min="13581" max="13584" width="1.625" style="234" customWidth="1"/>
    <col min="13585" max="13586" width="2" style="234" customWidth="1"/>
    <col min="13587" max="13590" width="1.625" style="234" customWidth="1"/>
    <col min="13591" max="13592" width="2" style="234" customWidth="1"/>
    <col min="13593" max="13596" width="1.625" style="234" customWidth="1"/>
    <col min="13597" max="13598" width="2" style="234" customWidth="1"/>
    <col min="13599" max="13602" width="1.625" style="234" customWidth="1"/>
    <col min="13603" max="13604" width="2" style="234" customWidth="1"/>
    <col min="13605" max="13608" width="1.625" style="234" customWidth="1"/>
    <col min="13609" max="13610" width="2" style="234" customWidth="1"/>
    <col min="13611" max="13614" width="1.625" style="234" customWidth="1"/>
    <col min="13615" max="13615" width="1.5" style="234" customWidth="1"/>
    <col min="13616" max="13824" width="9" style="234"/>
    <col min="13825" max="13825" width="3.25" style="234" customWidth="1"/>
    <col min="13826" max="13828" width="2.375" style="234" customWidth="1"/>
    <col min="13829" max="13836" width="2" style="234" customWidth="1"/>
    <col min="13837" max="13840" width="1.625" style="234" customWidth="1"/>
    <col min="13841" max="13842" width="2" style="234" customWidth="1"/>
    <col min="13843" max="13846" width="1.625" style="234" customWidth="1"/>
    <col min="13847" max="13848" width="2" style="234" customWidth="1"/>
    <col min="13849" max="13852" width="1.625" style="234" customWidth="1"/>
    <col min="13853" max="13854" width="2" style="234" customWidth="1"/>
    <col min="13855" max="13858" width="1.625" style="234" customWidth="1"/>
    <col min="13859" max="13860" width="2" style="234" customWidth="1"/>
    <col min="13861" max="13864" width="1.625" style="234" customWidth="1"/>
    <col min="13865" max="13866" width="2" style="234" customWidth="1"/>
    <col min="13867" max="13870" width="1.625" style="234" customWidth="1"/>
    <col min="13871" max="13871" width="1.5" style="234" customWidth="1"/>
    <col min="13872" max="14080" width="9" style="234"/>
    <col min="14081" max="14081" width="3.25" style="234" customWidth="1"/>
    <col min="14082" max="14084" width="2.375" style="234" customWidth="1"/>
    <col min="14085" max="14092" width="2" style="234" customWidth="1"/>
    <col min="14093" max="14096" width="1.625" style="234" customWidth="1"/>
    <col min="14097" max="14098" width="2" style="234" customWidth="1"/>
    <col min="14099" max="14102" width="1.625" style="234" customWidth="1"/>
    <col min="14103" max="14104" width="2" style="234" customWidth="1"/>
    <col min="14105" max="14108" width="1.625" style="234" customWidth="1"/>
    <col min="14109" max="14110" width="2" style="234" customWidth="1"/>
    <col min="14111" max="14114" width="1.625" style="234" customWidth="1"/>
    <col min="14115" max="14116" width="2" style="234" customWidth="1"/>
    <col min="14117" max="14120" width="1.625" style="234" customWidth="1"/>
    <col min="14121" max="14122" width="2" style="234" customWidth="1"/>
    <col min="14123" max="14126" width="1.625" style="234" customWidth="1"/>
    <col min="14127" max="14127" width="1.5" style="234" customWidth="1"/>
    <col min="14128" max="14336" width="9" style="234"/>
    <col min="14337" max="14337" width="3.25" style="234" customWidth="1"/>
    <col min="14338" max="14340" width="2.375" style="234" customWidth="1"/>
    <col min="14341" max="14348" width="2" style="234" customWidth="1"/>
    <col min="14349" max="14352" width="1.625" style="234" customWidth="1"/>
    <col min="14353" max="14354" width="2" style="234" customWidth="1"/>
    <col min="14355" max="14358" width="1.625" style="234" customWidth="1"/>
    <col min="14359" max="14360" width="2" style="234" customWidth="1"/>
    <col min="14361" max="14364" width="1.625" style="234" customWidth="1"/>
    <col min="14365" max="14366" width="2" style="234" customWidth="1"/>
    <col min="14367" max="14370" width="1.625" style="234" customWidth="1"/>
    <col min="14371" max="14372" width="2" style="234" customWidth="1"/>
    <col min="14373" max="14376" width="1.625" style="234" customWidth="1"/>
    <col min="14377" max="14378" width="2" style="234" customWidth="1"/>
    <col min="14379" max="14382" width="1.625" style="234" customWidth="1"/>
    <col min="14383" max="14383" width="1.5" style="234" customWidth="1"/>
    <col min="14384" max="14592" width="9" style="234"/>
    <col min="14593" max="14593" width="3.25" style="234" customWidth="1"/>
    <col min="14594" max="14596" width="2.375" style="234" customWidth="1"/>
    <col min="14597" max="14604" width="2" style="234" customWidth="1"/>
    <col min="14605" max="14608" width="1.625" style="234" customWidth="1"/>
    <col min="14609" max="14610" width="2" style="234" customWidth="1"/>
    <col min="14611" max="14614" width="1.625" style="234" customWidth="1"/>
    <col min="14615" max="14616" width="2" style="234" customWidth="1"/>
    <col min="14617" max="14620" width="1.625" style="234" customWidth="1"/>
    <col min="14621" max="14622" width="2" style="234" customWidth="1"/>
    <col min="14623" max="14626" width="1.625" style="234" customWidth="1"/>
    <col min="14627" max="14628" width="2" style="234" customWidth="1"/>
    <col min="14629" max="14632" width="1.625" style="234" customWidth="1"/>
    <col min="14633" max="14634" width="2" style="234" customWidth="1"/>
    <col min="14635" max="14638" width="1.625" style="234" customWidth="1"/>
    <col min="14639" max="14639" width="1.5" style="234" customWidth="1"/>
    <col min="14640" max="14848" width="9" style="234"/>
    <col min="14849" max="14849" width="3.25" style="234" customWidth="1"/>
    <col min="14850" max="14852" width="2.375" style="234" customWidth="1"/>
    <col min="14853" max="14860" width="2" style="234" customWidth="1"/>
    <col min="14861" max="14864" width="1.625" style="234" customWidth="1"/>
    <col min="14865" max="14866" width="2" style="234" customWidth="1"/>
    <col min="14867" max="14870" width="1.625" style="234" customWidth="1"/>
    <col min="14871" max="14872" width="2" style="234" customWidth="1"/>
    <col min="14873" max="14876" width="1.625" style="234" customWidth="1"/>
    <col min="14877" max="14878" width="2" style="234" customWidth="1"/>
    <col min="14879" max="14882" width="1.625" style="234" customWidth="1"/>
    <col min="14883" max="14884" width="2" style="234" customWidth="1"/>
    <col min="14885" max="14888" width="1.625" style="234" customWidth="1"/>
    <col min="14889" max="14890" width="2" style="234" customWidth="1"/>
    <col min="14891" max="14894" width="1.625" style="234" customWidth="1"/>
    <col min="14895" max="14895" width="1.5" style="234" customWidth="1"/>
    <col min="14896" max="15104" width="9" style="234"/>
    <col min="15105" max="15105" width="3.25" style="234" customWidth="1"/>
    <col min="15106" max="15108" width="2.375" style="234" customWidth="1"/>
    <col min="15109" max="15116" width="2" style="234" customWidth="1"/>
    <col min="15117" max="15120" width="1.625" style="234" customWidth="1"/>
    <col min="15121" max="15122" width="2" style="234" customWidth="1"/>
    <col min="15123" max="15126" width="1.625" style="234" customWidth="1"/>
    <col min="15127" max="15128" width="2" style="234" customWidth="1"/>
    <col min="15129" max="15132" width="1.625" style="234" customWidth="1"/>
    <col min="15133" max="15134" width="2" style="234" customWidth="1"/>
    <col min="15135" max="15138" width="1.625" style="234" customWidth="1"/>
    <col min="15139" max="15140" width="2" style="234" customWidth="1"/>
    <col min="15141" max="15144" width="1.625" style="234" customWidth="1"/>
    <col min="15145" max="15146" width="2" style="234" customWidth="1"/>
    <col min="15147" max="15150" width="1.625" style="234" customWidth="1"/>
    <col min="15151" max="15151" width="1.5" style="234" customWidth="1"/>
    <col min="15152" max="15360" width="9" style="234"/>
    <col min="15361" max="15361" width="3.25" style="234" customWidth="1"/>
    <col min="15362" max="15364" width="2.375" style="234" customWidth="1"/>
    <col min="15365" max="15372" width="2" style="234" customWidth="1"/>
    <col min="15373" max="15376" width="1.625" style="234" customWidth="1"/>
    <col min="15377" max="15378" width="2" style="234" customWidth="1"/>
    <col min="15379" max="15382" width="1.625" style="234" customWidth="1"/>
    <col min="15383" max="15384" width="2" style="234" customWidth="1"/>
    <col min="15385" max="15388" width="1.625" style="234" customWidth="1"/>
    <col min="15389" max="15390" width="2" style="234" customWidth="1"/>
    <col min="15391" max="15394" width="1.625" style="234" customWidth="1"/>
    <col min="15395" max="15396" width="2" style="234" customWidth="1"/>
    <col min="15397" max="15400" width="1.625" style="234" customWidth="1"/>
    <col min="15401" max="15402" width="2" style="234" customWidth="1"/>
    <col min="15403" max="15406" width="1.625" style="234" customWidth="1"/>
    <col min="15407" max="15407" width="1.5" style="234" customWidth="1"/>
    <col min="15408" max="15616" width="9" style="234"/>
    <col min="15617" max="15617" width="3.25" style="234" customWidth="1"/>
    <col min="15618" max="15620" width="2.375" style="234" customWidth="1"/>
    <col min="15621" max="15628" width="2" style="234" customWidth="1"/>
    <col min="15629" max="15632" width="1.625" style="234" customWidth="1"/>
    <col min="15633" max="15634" width="2" style="234" customWidth="1"/>
    <col min="15635" max="15638" width="1.625" style="234" customWidth="1"/>
    <col min="15639" max="15640" width="2" style="234" customWidth="1"/>
    <col min="15641" max="15644" width="1.625" style="234" customWidth="1"/>
    <col min="15645" max="15646" width="2" style="234" customWidth="1"/>
    <col min="15647" max="15650" width="1.625" style="234" customWidth="1"/>
    <col min="15651" max="15652" width="2" style="234" customWidth="1"/>
    <col min="15653" max="15656" width="1.625" style="234" customWidth="1"/>
    <col min="15657" max="15658" width="2" style="234" customWidth="1"/>
    <col min="15659" max="15662" width="1.625" style="234" customWidth="1"/>
    <col min="15663" max="15663" width="1.5" style="234" customWidth="1"/>
    <col min="15664" max="15872" width="9" style="234"/>
    <col min="15873" max="15873" width="3.25" style="234" customWidth="1"/>
    <col min="15874" max="15876" width="2.375" style="234" customWidth="1"/>
    <col min="15877" max="15884" width="2" style="234" customWidth="1"/>
    <col min="15885" max="15888" width="1.625" style="234" customWidth="1"/>
    <col min="15889" max="15890" width="2" style="234" customWidth="1"/>
    <col min="15891" max="15894" width="1.625" style="234" customWidth="1"/>
    <col min="15895" max="15896" width="2" style="234" customWidth="1"/>
    <col min="15897" max="15900" width="1.625" style="234" customWidth="1"/>
    <col min="15901" max="15902" width="2" style="234" customWidth="1"/>
    <col min="15903" max="15906" width="1.625" style="234" customWidth="1"/>
    <col min="15907" max="15908" width="2" style="234" customWidth="1"/>
    <col min="15909" max="15912" width="1.625" style="234" customWidth="1"/>
    <col min="15913" max="15914" width="2" style="234" customWidth="1"/>
    <col min="15915" max="15918" width="1.625" style="234" customWidth="1"/>
    <col min="15919" max="15919" width="1.5" style="234" customWidth="1"/>
    <col min="15920" max="16128" width="9" style="234"/>
    <col min="16129" max="16129" width="3.25" style="234" customWidth="1"/>
    <col min="16130" max="16132" width="2.375" style="234" customWidth="1"/>
    <col min="16133" max="16140" width="2" style="234" customWidth="1"/>
    <col min="16141" max="16144" width="1.625" style="234" customWidth="1"/>
    <col min="16145" max="16146" width="2" style="234" customWidth="1"/>
    <col min="16147" max="16150" width="1.625" style="234" customWidth="1"/>
    <col min="16151" max="16152" width="2" style="234" customWidth="1"/>
    <col min="16153" max="16156" width="1.625" style="234" customWidth="1"/>
    <col min="16157" max="16158" width="2" style="234" customWidth="1"/>
    <col min="16159" max="16162" width="1.625" style="234" customWidth="1"/>
    <col min="16163" max="16164" width="2" style="234" customWidth="1"/>
    <col min="16165" max="16168" width="1.625" style="234" customWidth="1"/>
    <col min="16169" max="16170" width="2" style="234" customWidth="1"/>
    <col min="16171" max="16174" width="1.625" style="234" customWidth="1"/>
    <col min="16175" max="16175" width="1.5" style="234" customWidth="1"/>
    <col min="16176" max="16384" width="9" style="234"/>
  </cols>
  <sheetData>
    <row r="1" spans="1:47" s="63" customFormat="1" ht="30" customHeight="1">
      <c r="A1" s="54" t="s">
        <v>203</v>
      </c>
    </row>
    <row r="2" spans="1:47" s="63" customFormat="1" ht="18" customHeight="1">
      <c r="B2" s="233" t="s">
        <v>104</v>
      </c>
    </row>
    <row r="3" spans="1:47" s="63" customFormat="1" ht="18" customHeight="1">
      <c r="A3" s="233">
        <v>1</v>
      </c>
      <c r="B3" s="233" t="s">
        <v>204</v>
      </c>
    </row>
    <row r="4" spans="1:47" ht="15" customHeight="1">
      <c r="B4" s="426" t="s">
        <v>3</v>
      </c>
      <c r="C4" s="427"/>
      <c r="D4" s="427"/>
      <c r="E4" s="426" t="s">
        <v>205</v>
      </c>
      <c r="F4" s="427"/>
      <c r="G4" s="427"/>
      <c r="H4" s="427"/>
      <c r="I4" s="427"/>
      <c r="J4" s="428"/>
      <c r="K4" s="427" t="s">
        <v>206</v>
      </c>
      <c r="L4" s="427"/>
      <c r="M4" s="427"/>
      <c r="N4" s="427"/>
      <c r="O4" s="427"/>
      <c r="P4" s="427"/>
      <c r="Q4" s="426" t="s">
        <v>207</v>
      </c>
      <c r="R4" s="427"/>
      <c r="S4" s="427"/>
      <c r="T4" s="427"/>
      <c r="U4" s="427"/>
      <c r="V4" s="428"/>
      <c r="W4" s="426" t="s">
        <v>208</v>
      </c>
      <c r="X4" s="427"/>
      <c r="Y4" s="427"/>
      <c r="Z4" s="427"/>
      <c r="AA4" s="427"/>
      <c r="AB4" s="428"/>
      <c r="AC4" s="426" t="s">
        <v>209</v>
      </c>
      <c r="AD4" s="427"/>
      <c r="AE4" s="427"/>
      <c r="AF4" s="427"/>
      <c r="AG4" s="427"/>
      <c r="AH4" s="428"/>
      <c r="AI4" s="426" t="s">
        <v>210</v>
      </c>
      <c r="AJ4" s="427"/>
      <c r="AK4" s="427"/>
      <c r="AL4" s="427"/>
      <c r="AM4" s="427"/>
      <c r="AN4" s="428"/>
      <c r="AO4" s="426" t="s">
        <v>211</v>
      </c>
      <c r="AP4" s="427"/>
      <c r="AQ4" s="427"/>
      <c r="AR4" s="427"/>
      <c r="AS4" s="427"/>
      <c r="AT4" s="428"/>
    </row>
    <row r="5" spans="1:47" ht="15" customHeight="1">
      <c r="B5" s="500"/>
      <c r="C5" s="501"/>
      <c r="D5" s="501"/>
      <c r="E5" s="489" t="s">
        <v>205</v>
      </c>
      <c r="F5" s="490"/>
      <c r="G5" s="487" t="s">
        <v>212</v>
      </c>
      <c r="H5" s="491"/>
      <c r="I5" s="487" t="s">
        <v>213</v>
      </c>
      <c r="J5" s="488"/>
      <c r="K5" s="498" t="s">
        <v>205</v>
      </c>
      <c r="L5" s="490"/>
      <c r="M5" s="487" t="s">
        <v>212</v>
      </c>
      <c r="N5" s="491"/>
      <c r="O5" s="487" t="s">
        <v>213</v>
      </c>
      <c r="P5" s="499"/>
      <c r="Q5" s="489" t="s">
        <v>205</v>
      </c>
      <c r="R5" s="490"/>
      <c r="S5" s="487" t="s">
        <v>212</v>
      </c>
      <c r="T5" s="491"/>
      <c r="U5" s="487" t="s">
        <v>213</v>
      </c>
      <c r="V5" s="488"/>
      <c r="W5" s="489" t="s">
        <v>205</v>
      </c>
      <c r="X5" s="490"/>
      <c r="Y5" s="487" t="s">
        <v>212</v>
      </c>
      <c r="Z5" s="491"/>
      <c r="AA5" s="487" t="s">
        <v>213</v>
      </c>
      <c r="AB5" s="488"/>
      <c r="AC5" s="489" t="s">
        <v>205</v>
      </c>
      <c r="AD5" s="490"/>
      <c r="AE5" s="487" t="s">
        <v>212</v>
      </c>
      <c r="AF5" s="491"/>
      <c r="AG5" s="487" t="s">
        <v>213</v>
      </c>
      <c r="AH5" s="488"/>
      <c r="AI5" s="489" t="s">
        <v>205</v>
      </c>
      <c r="AJ5" s="490"/>
      <c r="AK5" s="487" t="s">
        <v>212</v>
      </c>
      <c r="AL5" s="491"/>
      <c r="AM5" s="487" t="s">
        <v>213</v>
      </c>
      <c r="AN5" s="488"/>
      <c r="AO5" s="489" t="s">
        <v>205</v>
      </c>
      <c r="AP5" s="490"/>
      <c r="AQ5" s="487" t="s">
        <v>212</v>
      </c>
      <c r="AR5" s="491"/>
      <c r="AS5" s="487" t="s">
        <v>213</v>
      </c>
      <c r="AT5" s="488"/>
    </row>
    <row r="6" spans="1:47" ht="18" customHeight="1">
      <c r="B6" s="492" t="s">
        <v>118</v>
      </c>
      <c r="C6" s="493"/>
      <c r="D6" s="493"/>
      <c r="E6" s="494">
        <f t="shared" ref="E6:E15" si="0">+K6+Q6+W6+AC6+AI6+AO6</f>
        <v>6287</v>
      </c>
      <c r="F6" s="495"/>
      <c r="G6" s="496">
        <v>3259</v>
      </c>
      <c r="H6" s="495"/>
      <c r="I6" s="496">
        <v>3028</v>
      </c>
      <c r="J6" s="497"/>
      <c r="K6" s="495">
        <v>1048</v>
      </c>
      <c r="L6" s="495"/>
      <c r="M6" s="496">
        <v>516</v>
      </c>
      <c r="N6" s="495"/>
      <c r="O6" s="496">
        <v>532</v>
      </c>
      <c r="P6" s="495"/>
      <c r="Q6" s="494">
        <v>1079</v>
      </c>
      <c r="R6" s="495"/>
      <c r="S6" s="496">
        <v>589</v>
      </c>
      <c r="T6" s="495"/>
      <c r="U6" s="496">
        <v>490</v>
      </c>
      <c r="V6" s="497"/>
      <c r="W6" s="494">
        <v>1035</v>
      </c>
      <c r="X6" s="495"/>
      <c r="Y6" s="496">
        <v>531</v>
      </c>
      <c r="Z6" s="495"/>
      <c r="AA6" s="496">
        <v>504</v>
      </c>
      <c r="AB6" s="497"/>
      <c r="AC6" s="494">
        <v>1084</v>
      </c>
      <c r="AD6" s="495"/>
      <c r="AE6" s="496">
        <v>548</v>
      </c>
      <c r="AF6" s="495"/>
      <c r="AG6" s="496">
        <v>536</v>
      </c>
      <c r="AH6" s="497"/>
      <c r="AI6" s="494">
        <v>1025</v>
      </c>
      <c r="AJ6" s="495"/>
      <c r="AK6" s="496">
        <v>524</v>
      </c>
      <c r="AL6" s="495"/>
      <c r="AM6" s="496">
        <v>501</v>
      </c>
      <c r="AN6" s="497"/>
      <c r="AO6" s="494">
        <v>1016</v>
      </c>
      <c r="AP6" s="495"/>
      <c r="AQ6" s="496">
        <v>551</v>
      </c>
      <c r="AR6" s="495"/>
      <c r="AS6" s="496">
        <v>465</v>
      </c>
      <c r="AT6" s="497"/>
      <c r="AU6" s="235"/>
    </row>
    <row r="7" spans="1:47" ht="18" hidden="1" customHeight="1">
      <c r="B7" s="502" t="s">
        <v>214</v>
      </c>
      <c r="C7" s="503"/>
      <c r="D7" s="503"/>
      <c r="E7" s="504">
        <f t="shared" si="0"/>
        <v>1474</v>
      </c>
      <c r="F7" s="505"/>
      <c r="G7" s="506">
        <v>751</v>
      </c>
      <c r="H7" s="505"/>
      <c r="I7" s="506">
        <v>723</v>
      </c>
      <c r="J7" s="507"/>
      <c r="K7" s="505">
        <v>231</v>
      </c>
      <c r="L7" s="505"/>
      <c r="M7" s="506">
        <v>104</v>
      </c>
      <c r="N7" s="505"/>
      <c r="O7" s="506">
        <v>127</v>
      </c>
      <c r="P7" s="505"/>
      <c r="Q7" s="504">
        <v>254</v>
      </c>
      <c r="R7" s="505"/>
      <c r="S7" s="506">
        <v>138</v>
      </c>
      <c r="T7" s="505"/>
      <c r="U7" s="506">
        <v>116</v>
      </c>
      <c r="V7" s="507"/>
      <c r="W7" s="504">
        <v>257</v>
      </c>
      <c r="X7" s="505"/>
      <c r="Y7" s="506">
        <v>134</v>
      </c>
      <c r="Z7" s="505"/>
      <c r="AA7" s="506">
        <v>123</v>
      </c>
      <c r="AB7" s="507"/>
      <c r="AC7" s="504">
        <v>260</v>
      </c>
      <c r="AD7" s="505"/>
      <c r="AE7" s="506">
        <v>123</v>
      </c>
      <c r="AF7" s="505"/>
      <c r="AG7" s="506">
        <v>137</v>
      </c>
      <c r="AH7" s="507"/>
      <c r="AI7" s="504">
        <v>223</v>
      </c>
      <c r="AJ7" s="505"/>
      <c r="AK7" s="506">
        <v>121</v>
      </c>
      <c r="AL7" s="505"/>
      <c r="AM7" s="506">
        <v>102</v>
      </c>
      <c r="AN7" s="507"/>
      <c r="AO7" s="504">
        <v>249</v>
      </c>
      <c r="AP7" s="505"/>
      <c r="AQ7" s="506">
        <v>131</v>
      </c>
      <c r="AR7" s="505"/>
      <c r="AS7" s="506">
        <v>118</v>
      </c>
      <c r="AT7" s="507"/>
      <c r="AU7" s="235"/>
    </row>
    <row r="8" spans="1:47" ht="18" hidden="1" customHeight="1">
      <c r="B8" s="502" t="s">
        <v>215</v>
      </c>
      <c r="C8" s="503"/>
      <c r="D8" s="503"/>
      <c r="E8" s="504">
        <f t="shared" si="0"/>
        <v>2252</v>
      </c>
      <c r="F8" s="505"/>
      <c r="G8" s="506">
        <v>1162</v>
      </c>
      <c r="H8" s="505"/>
      <c r="I8" s="506">
        <v>1090</v>
      </c>
      <c r="J8" s="507"/>
      <c r="K8" s="505">
        <v>375</v>
      </c>
      <c r="L8" s="505"/>
      <c r="M8" s="506">
        <v>181</v>
      </c>
      <c r="N8" s="505"/>
      <c r="O8" s="506">
        <v>194</v>
      </c>
      <c r="P8" s="505"/>
      <c r="Q8" s="504">
        <v>396</v>
      </c>
      <c r="R8" s="505"/>
      <c r="S8" s="506">
        <v>204</v>
      </c>
      <c r="T8" s="505"/>
      <c r="U8" s="506">
        <v>192</v>
      </c>
      <c r="V8" s="507"/>
      <c r="W8" s="504">
        <v>372</v>
      </c>
      <c r="X8" s="505"/>
      <c r="Y8" s="506">
        <v>190</v>
      </c>
      <c r="Z8" s="505"/>
      <c r="AA8" s="506">
        <v>182</v>
      </c>
      <c r="AB8" s="507"/>
      <c r="AC8" s="504">
        <v>386</v>
      </c>
      <c r="AD8" s="505"/>
      <c r="AE8" s="506">
        <v>200</v>
      </c>
      <c r="AF8" s="505"/>
      <c r="AG8" s="506">
        <v>186</v>
      </c>
      <c r="AH8" s="507"/>
      <c r="AI8" s="504">
        <v>364</v>
      </c>
      <c r="AJ8" s="505"/>
      <c r="AK8" s="506">
        <v>192</v>
      </c>
      <c r="AL8" s="505"/>
      <c r="AM8" s="506">
        <v>172</v>
      </c>
      <c r="AN8" s="507"/>
      <c r="AO8" s="504">
        <v>359</v>
      </c>
      <c r="AP8" s="505"/>
      <c r="AQ8" s="506">
        <v>195</v>
      </c>
      <c r="AR8" s="505"/>
      <c r="AS8" s="506">
        <v>164</v>
      </c>
      <c r="AT8" s="507"/>
      <c r="AU8" s="235"/>
    </row>
    <row r="9" spans="1:47" ht="18" hidden="1" customHeight="1">
      <c r="B9" s="502" t="s">
        <v>216</v>
      </c>
      <c r="C9" s="503"/>
      <c r="D9" s="503"/>
      <c r="E9" s="504">
        <f t="shared" si="0"/>
        <v>1660</v>
      </c>
      <c r="F9" s="505"/>
      <c r="G9" s="506">
        <v>859</v>
      </c>
      <c r="H9" s="505"/>
      <c r="I9" s="506">
        <v>801</v>
      </c>
      <c r="J9" s="507"/>
      <c r="K9" s="505">
        <v>270</v>
      </c>
      <c r="L9" s="505"/>
      <c r="M9" s="506">
        <v>145</v>
      </c>
      <c r="N9" s="505"/>
      <c r="O9" s="506">
        <v>125</v>
      </c>
      <c r="P9" s="505"/>
      <c r="Q9" s="504">
        <v>272</v>
      </c>
      <c r="R9" s="505"/>
      <c r="S9" s="506">
        <v>153</v>
      </c>
      <c r="T9" s="505"/>
      <c r="U9" s="506">
        <v>119</v>
      </c>
      <c r="V9" s="507"/>
      <c r="W9" s="504">
        <v>271</v>
      </c>
      <c r="X9" s="505"/>
      <c r="Y9" s="506">
        <v>136</v>
      </c>
      <c r="Z9" s="505"/>
      <c r="AA9" s="506">
        <v>135</v>
      </c>
      <c r="AB9" s="507"/>
      <c r="AC9" s="504">
        <v>292</v>
      </c>
      <c r="AD9" s="505"/>
      <c r="AE9" s="506">
        <v>150</v>
      </c>
      <c r="AF9" s="505"/>
      <c r="AG9" s="506">
        <v>142</v>
      </c>
      <c r="AH9" s="507"/>
      <c r="AI9" s="504">
        <v>276</v>
      </c>
      <c r="AJ9" s="505"/>
      <c r="AK9" s="506">
        <v>124</v>
      </c>
      <c r="AL9" s="505"/>
      <c r="AM9" s="506">
        <v>152</v>
      </c>
      <c r="AN9" s="507"/>
      <c r="AO9" s="504">
        <v>279</v>
      </c>
      <c r="AP9" s="505"/>
      <c r="AQ9" s="506">
        <v>151</v>
      </c>
      <c r="AR9" s="505"/>
      <c r="AS9" s="506">
        <v>128</v>
      </c>
      <c r="AT9" s="507"/>
      <c r="AU9" s="235"/>
    </row>
    <row r="10" spans="1:47" ht="18" hidden="1" customHeight="1">
      <c r="B10" s="508" t="s">
        <v>217</v>
      </c>
      <c r="C10" s="509"/>
      <c r="D10" s="509"/>
      <c r="E10" s="510">
        <f t="shared" si="0"/>
        <v>901</v>
      </c>
      <c r="F10" s="511"/>
      <c r="G10" s="512">
        <v>487</v>
      </c>
      <c r="H10" s="511"/>
      <c r="I10" s="512">
        <v>414</v>
      </c>
      <c r="J10" s="513"/>
      <c r="K10" s="511">
        <v>172</v>
      </c>
      <c r="L10" s="511"/>
      <c r="M10" s="512">
        <v>86</v>
      </c>
      <c r="N10" s="511"/>
      <c r="O10" s="512">
        <v>86</v>
      </c>
      <c r="P10" s="511"/>
      <c r="Q10" s="510">
        <v>157</v>
      </c>
      <c r="R10" s="511"/>
      <c r="S10" s="512">
        <v>94</v>
      </c>
      <c r="T10" s="511"/>
      <c r="U10" s="512">
        <v>63</v>
      </c>
      <c r="V10" s="513"/>
      <c r="W10" s="510">
        <v>135</v>
      </c>
      <c r="X10" s="511"/>
      <c r="Y10" s="512">
        <v>71</v>
      </c>
      <c r="Z10" s="511"/>
      <c r="AA10" s="512">
        <v>64</v>
      </c>
      <c r="AB10" s="513"/>
      <c r="AC10" s="510">
        <v>146</v>
      </c>
      <c r="AD10" s="511"/>
      <c r="AE10" s="512">
        <v>75</v>
      </c>
      <c r="AF10" s="511"/>
      <c r="AG10" s="512">
        <v>71</v>
      </c>
      <c r="AH10" s="513"/>
      <c r="AI10" s="510">
        <v>162</v>
      </c>
      <c r="AJ10" s="511"/>
      <c r="AK10" s="512">
        <v>87</v>
      </c>
      <c r="AL10" s="511"/>
      <c r="AM10" s="512">
        <v>75</v>
      </c>
      <c r="AN10" s="513"/>
      <c r="AO10" s="510">
        <v>129</v>
      </c>
      <c r="AP10" s="511"/>
      <c r="AQ10" s="512">
        <v>74</v>
      </c>
      <c r="AR10" s="511"/>
      <c r="AS10" s="512">
        <v>55</v>
      </c>
      <c r="AT10" s="513"/>
      <c r="AU10" s="235"/>
    </row>
    <row r="11" spans="1:47" ht="18" customHeight="1">
      <c r="B11" s="492" t="s">
        <v>124</v>
      </c>
      <c r="C11" s="493"/>
      <c r="D11" s="493"/>
      <c r="E11" s="514">
        <f t="shared" si="0"/>
        <v>6309</v>
      </c>
      <c r="F11" s="515"/>
      <c r="G11" s="516">
        <v>3224</v>
      </c>
      <c r="H11" s="515"/>
      <c r="I11" s="516">
        <v>3085</v>
      </c>
      <c r="J11" s="517"/>
      <c r="K11" s="515">
        <v>1044</v>
      </c>
      <c r="L11" s="515"/>
      <c r="M11" s="516">
        <v>517</v>
      </c>
      <c r="N11" s="515"/>
      <c r="O11" s="516">
        <v>527</v>
      </c>
      <c r="P11" s="515"/>
      <c r="Q11" s="514">
        <v>1047</v>
      </c>
      <c r="R11" s="515"/>
      <c r="S11" s="516">
        <v>512</v>
      </c>
      <c r="T11" s="515"/>
      <c r="U11" s="516">
        <v>535</v>
      </c>
      <c r="V11" s="517"/>
      <c r="W11" s="514">
        <v>1071</v>
      </c>
      <c r="X11" s="515"/>
      <c r="Y11" s="516">
        <v>584</v>
      </c>
      <c r="Z11" s="515"/>
      <c r="AA11" s="516">
        <v>487</v>
      </c>
      <c r="AB11" s="517"/>
      <c r="AC11" s="514">
        <v>1031</v>
      </c>
      <c r="AD11" s="515"/>
      <c r="AE11" s="516">
        <v>530</v>
      </c>
      <c r="AF11" s="515"/>
      <c r="AG11" s="516">
        <v>501</v>
      </c>
      <c r="AH11" s="517"/>
      <c r="AI11" s="514">
        <v>1090</v>
      </c>
      <c r="AJ11" s="515"/>
      <c r="AK11" s="516">
        <v>555</v>
      </c>
      <c r="AL11" s="515"/>
      <c r="AM11" s="516">
        <v>535</v>
      </c>
      <c r="AN11" s="517"/>
      <c r="AO11" s="514">
        <v>1026</v>
      </c>
      <c r="AP11" s="515"/>
      <c r="AQ11" s="516">
        <v>526</v>
      </c>
      <c r="AR11" s="515"/>
      <c r="AS11" s="516">
        <v>500</v>
      </c>
      <c r="AT11" s="517"/>
    </row>
    <row r="12" spans="1:47" ht="18" hidden="1" customHeight="1">
      <c r="B12" s="502" t="s">
        <v>214</v>
      </c>
      <c r="C12" s="503"/>
      <c r="D12" s="503"/>
      <c r="E12" s="504">
        <f t="shared" si="0"/>
        <v>1438</v>
      </c>
      <c r="F12" s="505"/>
      <c r="G12" s="506">
        <v>733</v>
      </c>
      <c r="H12" s="505"/>
      <c r="I12" s="506">
        <v>705</v>
      </c>
      <c r="J12" s="507"/>
      <c r="K12" s="505">
        <v>220</v>
      </c>
      <c r="L12" s="505"/>
      <c r="M12" s="506">
        <v>118</v>
      </c>
      <c r="N12" s="505"/>
      <c r="O12" s="506">
        <v>102</v>
      </c>
      <c r="P12" s="505"/>
      <c r="Q12" s="504">
        <v>228</v>
      </c>
      <c r="R12" s="505"/>
      <c r="S12" s="506">
        <v>102</v>
      </c>
      <c r="T12" s="505"/>
      <c r="U12" s="506">
        <v>126</v>
      </c>
      <c r="V12" s="507"/>
      <c r="W12" s="504">
        <v>251</v>
      </c>
      <c r="X12" s="505"/>
      <c r="Y12" s="506">
        <v>137</v>
      </c>
      <c r="Z12" s="505"/>
      <c r="AA12" s="506">
        <v>114</v>
      </c>
      <c r="AB12" s="507"/>
      <c r="AC12" s="504">
        <v>255</v>
      </c>
      <c r="AD12" s="505"/>
      <c r="AE12" s="506">
        <v>132</v>
      </c>
      <c r="AF12" s="505"/>
      <c r="AG12" s="506">
        <v>123</v>
      </c>
      <c r="AH12" s="507"/>
      <c r="AI12" s="504">
        <v>261</v>
      </c>
      <c r="AJ12" s="505"/>
      <c r="AK12" s="506">
        <v>123</v>
      </c>
      <c r="AL12" s="505"/>
      <c r="AM12" s="506">
        <v>138</v>
      </c>
      <c r="AN12" s="507"/>
      <c r="AO12" s="504">
        <v>223</v>
      </c>
      <c r="AP12" s="505"/>
      <c r="AQ12" s="506">
        <v>121</v>
      </c>
      <c r="AR12" s="505"/>
      <c r="AS12" s="506">
        <v>102</v>
      </c>
      <c r="AT12" s="507"/>
    </row>
    <row r="13" spans="1:47" ht="18" hidden="1" customHeight="1">
      <c r="B13" s="502" t="s">
        <v>215</v>
      </c>
      <c r="C13" s="503"/>
      <c r="D13" s="503"/>
      <c r="E13" s="504">
        <f t="shared" si="0"/>
        <v>2288</v>
      </c>
      <c r="F13" s="505"/>
      <c r="G13" s="506">
        <v>1166</v>
      </c>
      <c r="H13" s="505"/>
      <c r="I13" s="506">
        <v>1122</v>
      </c>
      <c r="J13" s="507"/>
      <c r="K13" s="505">
        <v>397</v>
      </c>
      <c r="L13" s="505"/>
      <c r="M13" s="506">
        <v>199</v>
      </c>
      <c r="N13" s="505"/>
      <c r="O13" s="506">
        <v>198</v>
      </c>
      <c r="P13" s="505"/>
      <c r="Q13" s="504">
        <v>376</v>
      </c>
      <c r="R13" s="505"/>
      <c r="S13" s="506">
        <v>180</v>
      </c>
      <c r="T13" s="505"/>
      <c r="U13" s="506">
        <v>196</v>
      </c>
      <c r="V13" s="507"/>
      <c r="W13" s="504">
        <v>392</v>
      </c>
      <c r="X13" s="505"/>
      <c r="Y13" s="506">
        <v>201</v>
      </c>
      <c r="Z13" s="505"/>
      <c r="AA13" s="506">
        <v>191</v>
      </c>
      <c r="AB13" s="507"/>
      <c r="AC13" s="504">
        <v>373</v>
      </c>
      <c r="AD13" s="505"/>
      <c r="AE13" s="506">
        <v>192</v>
      </c>
      <c r="AF13" s="505"/>
      <c r="AG13" s="506">
        <v>181</v>
      </c>
      <c r="AH13" s="507"/>
      <c r="AI13" s="504">
        <v>387</v>
      </c>
      <c r="AJ13" s="505"/>
      <c r="AK13" s="506">
        <v>202</v>
      </c>
      <c r="AL13" s="505"/>
      <c r="AM13" s="506">
        <v>185</v>
      </c>
      <c r="AN13" s="507"/>
      <c r="AO13" s="504">
        <v>363</v>
      </c>
      <c r="AP13" s="505"/>
      <c r="AQ13" s="506">
        <v>192</v>
      </c>
      <c r="AR13" s="505"/>
      <c r="AS13" s="506">
        <v>171</v>
      </c>
      <c r="AT13" s="507"/>
    </row>
    <row r="14" spans="1:47" ht="18" hidden="1" customHeight="1">
      <c r="B14" s="502" t="s">
        <v>216</v>
      </c>
      <c r="C14" s="503"/>
      <c r="D14" s="503"/>
      <c r="E14" s="504">
        <f t="shared" si="0"/>
        <v>1656</v>
      </c>
      <c r="F14" s="505"/>
      <c r="G14" s="506">
        <v>844</v>
      </c>
      <c r="H14" s="505"/>
      <c r="I14" s="506">
        <v>812</v>
      </c>
      <c r="J14" s="507"/>
      <c r="K14" s="505">
        <v>275</v>
      </c>
      <c r="L14" s="505"/>
      <c r="M14" s="506">
        <v>134</v>
      </c>
      <c r="N14" s="505"/>
      <c r="O14" s="506">
        <v>141</v>
      </c>
      <c r="P14" s="505"/>
      <c r="Q14" s="504">
        <v>272</v>
      </c>
      <c r="R14" s="505"/>
      <c r="S14" s="506">
        <v>145</v>
      </c>
      <c r="T14" s="505"/>
      <c r="U14" s="506">
        <v>127</v>
      </c>
      <c r="V14" s="507"/>
      <c r="W14" s="504">
        <v>268</v>
      </c>
      <c r="X14" s="505"/>
      <c r="Y14" s="506">
        <v>151</v>
      </c>
      <c r="Z14" s="505"/>
      <c r="AA14" s="506">
        <v>117</v>
      </c>
      <c r="AB14" s="507"/>
      <c r="AC14" s="504">
        <v>266</v>
      </c>
      <c r="AD14" s="505"/>
      <c r="AE14" s="506">
        <v>134</v>
      </c>
      <c r="AF14" s="505"/>
      <c r="AG14" s="506">
        <v>132</v>
      </c>
      <c r="AH14" s="507"/>
      <c r="AI14" s="504">
        <v>296</v>
      </c>
      <c r="AJ14" s="505"/>
      <c r="AK14" s="506">
        <v>155</v>
      </c>
      <c r="AL14" s="505"/>
      <c r="AM14" s="506">
        <v>141</v>
      </c>
      <c r="AN14" s="507"/>
      <c r="AO14" s="504">
        <v>279</v>
      </c>
      <c r="AP14" s="505"/>
      <c r="AQ14" s="506">
        <v>125</v>
      </c>
      <c r="AR14" s="505"/>
      <c r="AS14" s="506">
        <v>154</v>
      </c>
      <c r="AT14" s="507"/>
    </row>
    <row r="15" spans="1:47" ht="18" hidden="1" customHeight="1">
      <c r="B15" s="508" t="s">
        <v>217</v>
      </c>
      <c r="C15" s="509"/>
      <c r="D15" s="509"/>
      <c r="E15" s="510">
        <f t="shared" si="0"/>
        <v>927</v>
      </c>
      <c r="F15" s="511"/>
      <c r="G15" s="512">
        <v>481</v>
      </c>
      <c r="H15" s="511"/>
      <c r="I15" s="512">
        <v>446</v>
      </c>
      <c r="J15" s="513"/>
      <c r="K15" s="511">
        <v>152</v>
      </c>
      <c r="L15" s="511"/>
      <c r="M15" s="512">
        <v>66</v>
      </c>
      <c r="N15" s="511"/>
      <c r="O15" s="512">
        <v>86</v>
      </c>
      <c r="P15" s="511"/>
      <c r="Q15" s="510">
        <v>171</v>
      </c>
      <c r="R15" s="511"/>
      <c r="S15" s="512">
        <v>85</v>
      </c>
      <c r="T15" s="511"/>
      <c r="U15" s="512">
        <v>86</v>
      </c>
      <c r="V15" s="513"/>
      <c r="W15" s="510">
        <v>160</v>
      </c>
      <c r="X15" s="511"/>
      <c r="Y15" s="512">
        <v>95</v>
      </c>
      <c r="Z15" s="511"/>
      <c r="AA15" s="512">
        <v>65</v>
      </c>
      <c r="AB15" s="513"/>
      <c r="AC15" s="510">
        <v>137</v>
      </c>
      <c r="AD15" s="511"/>
      <c r="AE15" s="512">
        <v>72</v>
      </c>
      <c r="AF15" s="511"/>
      <c r="AG15" s="512">
        <v>65</v>
      </c>
      <c r="AH15" s="513"/>
      <c r="AI15" s="510">
        <v>146</v>
      </c>
      <c r="AJ15" s="511"/>
      <c r="AK15" s="512">
        <v>75</v>
      </c>
      <c r="AL15" s="511"/>
      <c r="AM15" s="512">
        <v>71</v>
      </c>
      <c r="AN15" s="513"/>
      <c r="AO15" s="510">
        <v>161</v>
      </c>
      <c r="AP15" s="511"/>
      <c r="AQ15" s="512">
        <v>88</v>
      </c>
      <c r="AR15" s="511"/>
      <c r="AS15" s="512">
        <v>73</v>
      </c>
      <c r="AT15" s="513"/>
    </row>
    <row r="16" spans="1:47" ht="18" customHeight="1">
      <c r="B16" s="492" t="s">
        <v>125</v>
      </c>
      <c r="C16" s="493"/>
      <c r="D16" s="493"/>
      <c r="E16" s="514">
        <v>6319</v>
      </c>
      <c r="F16" s="515"/>
      <c r="G16" s="516">
        <v>3241</v>
      </c>
      <c r="H16" s="515"/>
      <c r="I16" s="516">
        <v>3078</v>
      </c>
      <c r="J16" s="517"/>
      <c r="K16" s="515">
        <v>1021</v>
      </c>
      <c r="L16" s="515"/>
      <c r="M16" s="516">
        <v>530</v>
      </c>
      <c r="N16" s="515"/>
      <c r="O16" s="516">
        <v>491</v>
      </c>
      <c r="P16" s="515"/>
      <c r="Q16" s="514">
        <v>1040</v>
      </c>
      <c r="R16" s="515"/>
      <c r="S16" s="516">
        <v>517</v>
      </c>
      <c r="T16" s="515"/>
      <c r="U16" s="516">
        <v>523</v>
      </c>
      <c r="V16" s="517"/>
      <c r="W16" s="514">
        <v>1052</v>
      </c>
      <c r="X16" s="515"/>
      <c r="Y16" s="516">
        <v>518</v>
      </c>
      <c r="Z16" s="515"/>
      <c r="AA16" s="516">
        <v>534</v>
      </c>
      <c r="AB16" s="517"/>
      <c r="AC16" s="514">
        <v>1074</v>
      </c>
      <c r="AD16" s="515"/>
      <c r="AE16" s="516">
        <v>587</v>
      </c>
      <c r="AF16" s="515"/>
      <c r="AG16" s="516">
        <v>487</v>
      </c>
      <c r="AH16" s="517"/>
      <c r="AI16" s="514">
        <v>1038</v>
      </c>
      <c r="AJ16" s="515"/>
      <c r="AK16" s="516">
        <v>533</v>
      </c>
      <c r="AL16" s="515"/>
      <c r="AM16" s="516">
        <v>505</v>
      </c>
      <c r="AN16" s="517"/>
      <c r="AO16" s="514">
        <v>1094</v>
      </c>
      <c r="AP16" s="515"/>
      <c r="AQ16" s="516">
        <v>556</v>
      </c>
      <c r="AR16" s="515"/>
      <c r="AS16" s="516">
        <v>538</v>
      </c>
      <c r="AT16" s="517"/>
    </row>
    <row r="17" spans="2:46" ht="18" customHeight="1">
      <c r="B17" s="492" t="s">
        <v>126</v>
      </c>
      <c r="C17" s="493"/>
      <c r="D17" s="493"/>
      <c r="E17" s="514">
        <f>+K17+Q17+W17+AC17+AI17+AO17</f>
        <v>6210</v>
      </c>
      <c r="F17" s="515"/>
      <c r="G17" s="516">
        <f>+M17+S17+Y17+AE17+AK17+AQ17</f>
        <v>3174</v>
      </c>
      <c r="H17" s="515"/>
      <c r="I17" s="516">
        <f>+O17+U17+AA17+AG17+AM17+AS17</f>
        <v>3036</v>
      </c>
      <c r="J17" s="517"/>
      <c r="K17" s="515">
        <v>967</v>
      </c>
      <c r="L17" s="515"/>
      <c r="M17" s="516">
        <v>480</v>
      </c>
      <c r="N17" s="515"/>
      <c r="O17" s="516">
        <v>487</v>
      </c>
      <c r="P17" s="515"/>
      <c r="Q17" s="514">
        <v>1022</v>
      </c>
      <c r="R17" s="515"/>
      <c r="S17" s="516">
        <v>533</v>
      </c>
      <c r="T17" s="515"/>
      <c r="U17" s="516">
        <v>489</v>
      </c>
      <c r="V17" s="517"/>
      <c r="W17" s="514">
        <v>1041</v>
      </c>
      <c r="X17" s="515"/>
      <c r="Y17" s="516">
        <v>519</v>
      </c>
      <c r="Z17" s="515"/>
      <c r="AA17" s="516">
        <v>522</v>
      </c>
      <c r="AB17" s="517"/>
      <c r="AC17" s="514">
        <v>1060</v>
      </c>
      <c r="AD17" s="515"/>
      <c r="AE17" s="516">
        <v>518</v>
      </c>
      <c r="AF17" s="515"/>
      <c r="AG17" s="516">
        <v>542</v>
      </c>
      <c r="AH17" s="517"/>
      <c r="AI17" s="514">
        <v>1086</v>
      </c>
      <c r="AJ17" s="515"/>
      <c r="AK17" s="516">
        <v>594</v>
      </c>
      <c r="AL17" s="515"/>
      <c r="AM17" s="516">
        <v>492</v>
      </c>
      <c r="AN17" s="517"/>
      <c r="AO17" s="514">
        <v>1034</v>
      </c>
      <c r="AP17" s="515"/>
      <c r="AQ17" s="516">
        <v>530</v>
      </c>
      <c r="AR17" s="515"/>
      <c r="AS17" s="516">
        <v>504</v>
      </c>
      <c r="AT17" s="517"/>
    </row>
    <row r="18" spans="2:46" ht="18" customHeight="1">
      <c r="B18" s="492" t="s">
        <v>127</v>
      </c>
      <c r="C18" s="493"/>
      <c r="D18" s="493"/>
      <c r="E18" s="514">
        <v>6220</v>
      </c>
      <c r="F18" s="515"/>
      <c r="G18" s="516">
        <v>3172</v>
      </c>
      <c r="H18" s="515"/>
      <c r="I18" s="516">
        <v>3048</v>
      </c>
      <c r="J18" s="517"/>
      <c r="K18" s="515">
        <v>1052</v>
      </c>
      <c r="L18" s="515"/>
      <c r="M18" s="516">
        <v>536</v>
      </c>
      <c r="N18" s="515"/>
      <c r="O18" s="516">
        <v>516</v>
      </c>
      <c r="P18" s="515"/>
      <c r="Q18" s="514">
        <v>966</v>
      </c>
      <c r="R18" s="515"/>
      <c r="S18" s="516">
        <v>480</v>
      </c>
      <c r="T18" s="515"/>
      <c r="U18" s="516">
        <v>486</v>
      </c>
      <c r="V18" s="517"/>
      <c r="W18" s="514">
        <v>1024</v>
      </c>
      <c r="X18" s="515"/>
      <c r="Y18" s="516">
        <v>533</v>
      </c>
      <c r="Z18" s="515"/>
      <c r="AA18" s="516">
        <v>491</v>
      </c>
      <c r="AB18" s="517"/>
      <c r="AC18" s="514">
        <v>1045</v>
      </c>
      <c r="AD18" s="515"/>
      <c r="AE18" s="516">
        <v>520</v>
      </c>
      <c r="AF18" s="515"/>
      <c r="AG18" s="516">
        <v>525</v>
      </c>
      <c r="AH18" s="517"/>
      <c r="AI18" s="514">
        <v>1047</v>
      </c>
      <c r="AJ18" s="515"/>
      <c r="AK18" s="516">
        <v>513</v>
      </c>
      <c r="AL18" s="515"/>
      <c r="AM18" s="516">
        <v>534</v>
      </c>
      <c r="AN18" s="517"/>
      <c r="AO18" s="514">
        <v>1086</v>
      </c>
      <c r="AP18" s="515"/>
      <c r="AQ18" s="516">
        <v>590</v>
      </c>
      <c r="AR18" s="515"/>
      <c r="AS18" s="516">
        <v>496</v>
      </c>
      <c r="AT18" s="517"/>
    </row>
    <row r="19" spans="2:46" ht="18" customHeight="1">
      <c r="B19" s="492" t="s">
        <v>128</v>
      </c>
      <c r="C19" s="493"/>
      <c r="D19" s="493"/>
      <c r="E19" s="514">
        <f>E20+E26+E34+E39</f>
        <v>6025</v>
      </c>
      <c r="F19" s="515"/>
      <c r="G19" s="516">
        <f>G20+G26+G34+G39</f>
        <v>3053</v>
      </c>
      <c r="H19" s="515"/>
      <c r="I19" s="516">
        <f>I20+I26+I34+I39</f>
        <v>2972</v>
      </c>
      <c r="J19" s="517"/>
      <c r="K19" s="515">
        <f>K20+K26+K34+K39</f>
        <v>881</v>
      </c>
      <c r="L19" s="515"/>
      <c r="M19" s="516">
        <f>M20+M26+M34+M39</f>
        <v>471</v>
      </c>
      <c r="N19" s="515"/>
      <c r="O19" s="516">
        <f>O20+O26+O34+O39</f>
        <v>410</v>
      </c>
      <c r="P19" s="515"/>
      <c r="Q19" s="514">
        <f>Q20+Q26+Q34+Q39</f>
        <v>1060</v>
      </c>
      <c r="R19" s="515"/>
      <c r="S19" s="516">
        <f>S20+S26+S34+S39</f>
        <v>539</v>
      </c>
      <c r="T19" s="515"/>
      <c r="U19" s="516">
        <f>U20+U26+U34+U39</f>
        <v>521</v>
      </c>
      <c r="V19" s="517"/>
      <c r="W19" s="514">
        <f>W20+W26+W34+W39</f>
        <v>961</v>
      </c>
      <c r="X19" s="515"/>
      <c r="Y19" s="516">
        <f>Y20+Y26+Y34+Y39</f>
        <v>478</v>
      </c>
      <c r="Z19" s="515"/>
      <c r="AA19" s="516">
        <f>AA20+AA26+AA34+AA39</f>
        <v>483</v>
      </c>
      <c r="AB19" s="517"/>
      <c r="AC19" s="514">
        <f>AC20+AC26+AC34+AC39</f>
        <v>1029</v>
      </c>
      <c r="AD19" s="515"/>
      <c r="AE19" s="516">
        <f>AE20+AE26+AE34+AE39</f>
        <v>533</v>
      </c>
      <c r="AF19" s="515"/>
      <c r="AG19" s="516">
        <f>AG20+AG26+AG34+AG39</f>
        <v>496</v>
      </c>
      <c r="AH19" s="517"/>
      <c r="AI19" s="514">
        <f>AI20+AI26+AI34+AI39</f>
        <v>1049</v>
      </c>
      <c r="AJ19" s="515"/>
      <c r="AK19" s="516">
        <f>AK20+AK26+AK34+AK39</f>
        <v>523</v>
      </c>
      <c r="AL19" s="515"/>
      <c r="AM19" s="516">
        <f>AM20+AM26+AM34+AM39</f>
        <v>526</v>
      </c>
      <c r="AN19" s="517"/>
      <c r="AO19" s="514">
        <f>AO20+AO26+AO34+AO39</f>
        <v>1045</v>
      </c>
      <c r="AP19" s="515"/>
      <c r="AQ19" s="516">
        <f>AQ20+AQ26+AQ34+AQ39</f>
        <v>509</v>
      </c>
      <c r="AR19" s="515"/>
      <c r="AS19" s="516">
        <f>AS20+AS26+AS34+AS39</f>
        <v>536</v>
      </c>
      <c r="AT19" s="517"/>
    </row>
    <row r="20" spans="2:46" s="59" customFormat="1" ht="15" hidden="1" customHeight="1">
      <c r="B20" s="502" t="s">
        <v>119</v>
      </c>
      <c r="C20" s="503"/>
      <c r="D20" s="518"/>
      <c r="E20" s="504">
        <f t="shared" ref="E20:E43" si="1">SUM(G20:J20)</f>
        <v>1303</v>
      </c>
      <c r="F20" s="519"/>
      <c r="G20" s="506">
        <f>SUM(G21:H25)</f>
        <v>661</v>
      </c>
      <c r="H20" s="519"/>
      <c r="I20" s="506">
        <f>SUM(I21:J25)</f>
        <v>642</v>
      </c>
      <c r="J20" s="507"/>
      <c r="K20" s="504">
        <f t="shared" ref="K20:K43" si="2">SUM(M20:P20)</f>
        <v>190</v>
      </c>
      <c r="L20" s="519"/>
      <c r="M20" s="506">
        <f>SUM(M21:N25)</f>
        <v>89</v>
      </c>
      <c r="N20" s="519"/>
      <c r="O20" s="506">
        <f>SUM(O21:P25)</f>
        <v>101</v>
      </c>
      <c r="P20" s="507"/>
      <c r="Q20" s="504">
        <f t="shared" ref="Q20:Q43" si="3">SUM(S20:V20)</f>
        <v>216</v>
      </c>
      <c r="R20" s="519"/>
      <c r="S20" s="506">
        <f>SUM(S21:T25)</f>
        <v>118</v>
      </c>
      <c r="T20" s="519"/>
      <c r="U20" s="506">
        <f>SUM(U21:V25)</f>
        <v>98</v>
      </c>
      <c r="V20" s="507"/>
      <c r="W20" s="504">
        <f t="shared" ref="W20:W43" si="4">SUM(Y20:AB20)</f>
        <v>218</v>
      </c>
      <c r="X20" s="519"/>
      <c r="Y20" s="506">
        <f>SUM(Y21:Z25)</f>
        <v>102</v>
      </c>
      <c r="Z20" s="519"/>
      <c r="AA20" s="506">
        <f>SUM(AA21:AB25)</f>
        <v>116</v>
      </c>
      <c r="AB20" s="507"/>
      <c r="AC20" s="504">
        <f t="shared" ref="AC20:AC43" si="5">SUM(AE20:AH20)</f>
        <v>230</v>
      </c>
      <c r="AD20" s="519"/>
      <c r="AE20" s="506">
        <f>SUM(AE21:AF25)</f>
        <v>134</v>
      </c>
      <c r="AF20" s="519"/>
      <c r="AG20" s="506">
        <f>SUM(AG21:AH25)</f>
        <v>96</v>
      </c>
      <c r="AH20" s="507"/>
      <c r="AI20" s="504">
        <f t="shared" ref="AI20:AI43" si="6">SUM(AK20:AN20)</f>
        <v>222</v>
      </c>
      <c r="AJ20" s="519"/>
      <c r="AK20" s="506">
        <f>SUM(AK21:AL25)</f>
        <v>119</v>
      </c>
      <c r="AL20" s="519"/>
      <c r="AM20" s="506">
        <f>SUM(AM21:AN25)</f>
        <v>103</v>
      </c>
      <c r="AN20" s="507"/>
      <c r="AO20" s="504">
        <f t="shared" ref="AO20:AO43" si="7">SUM(AQ20:AT20)</f>
        <v>227</v>
      </c>
      <c r="AP20" s="519"/>
      <c r="AQ20" s="506">
        <f>SUM(AQ21:AR25)</f>
        <v>99</v>
      </c>
      <c r="AR20" s="519"/>
      <c r="AS20" s="506">
        <f>SUM(AS21:AT25)</f>
        <v>128</v>
      </c>
      <c r="AT20" s="507"/>
    </row>
    <row r="21" spans="2:46" s="59" customFormat="1" ht="15" hidden="1" customHeight="1">
      <c r="B21" s="502" t="s">
        <v>218</v>
      </c>
      <c r="C21" s="503"/>
      <c r="D21" s="503"/>
      <c r="E21" s="504">
        <f t="shared" si="1"/>
        <v>288</v>
      </c>
      <c r="F21" s="505"/>
      <c r="G21" s="506">
        <f>+M21+S21+Y21+AE21+AK21+AQ21</f>
        <v>165</v>
      </c>
      <c r="H21" s="505"/>
      <c r="I21" s="506">
        <f>+O21+U21+AA21+AG21+AM21+AS21</f>
        <v>123</v>
      </c>
      <c r="J21" s="507"/>
      <c r="K21" s="505">
        <f t="shared" si="2"/>
        <v>42</v>
      </c>
      <c r="L21" s="505"/>
      <c r="M21" s="506">
        <v>23</v>
      </c>
      <c r="N21" s="505"/>
      <c r="O21" s="506">
        <v>19</v>
      </c>
      <c r="P21" s="505"/>
      <c r="Q21" s="504">
        <f t="shared" si="3"/>
        <v>37</v>
      </c>
      <c r="R21" s="505"/>
      <c r="S21" s="506">
        <v>24</v>
      </c>
      <c r="T21" s="505"/>
      <c r="U21" s="506">
        <v>13</v>
      </c>
      <c r="V21" s="507"/>
      <c r="W21" s="504">
        <f t="shared" si="4"/>
        <v>55</v>
      </c>
      <c r="X21" s="505"/>
      <c r="Y21" s="506">
        <v>31</v>
      </c>
      <c r="Z21" s="505"/>
      <c r="AA21" s="506">
        <v>24</v>
      </c>
      <c r="AB21" s="507"/>
      <c r="AC21" s="504">
        <f t="shared" si="5"/>
        <v>50</v>
      </c>
      <c r="AD21" s="505"/>
      <c r="AE21" s="506">
        <v>30</v>
      </c>
      <c r="AF21" s="505"/>
      <c r="AG21" s="506">
        <v>20</v>
      </c>
      <c r="AH21" s="507"/>
      <c r="AI21" s="504">
        <f t="shared" si="6"/>
        <v>46</v>
      </c>
      <c r="AJ21" s="505"/>
      <c r="AK21" s="506">
        <v>28</v>
      </c>
      <c r="AL21" s="505"/>
      <c r="AM21" s="506">
        <v>18</v>
      </c>
      <c r="AN21" s="507"/>
      <c r="AO21" s="504">
        <f t="shared" si="7"/>
        <v>58</v>
      </c>
      <c r="AP21" s="505"/>
      <c r="AQ21" s="506">
        <v>29</v>
      </c>
      <c r="AR21" s="505"/>
      <c r="AS21" s="506">
        <v>29</v>
      </c>
      <c r="AT21" s="507"/>
    </row>
    <row r="22" spans="2:46" s="59" customFormat="1" ht="15" hidden="1" customHeight="1">
      <c r="B22" s="502" t="s">
        <v>219</v>
      </c>
      <c r="C22" s="503"/>
      <c r="D22" s="503"/>
      <c r="E22" s="504">
        <f t="shared" si="1"/>
        <v>215</v>
      </c>
      <c r="F22" s="505"/>
      <c r="G22" s="506">
        <f>+M22+S22+Y22+AE22+AK22+AQ22</f>
        <v>111</v>
      </c>
      <c r="H22" s="505"/>
      <c r="I22" s="506">
        <f>+O22+U22+AA22+AG22+AM22+AS22</f>
        <v>104</v>
      </c>
      <c r="J22" s="507"/>
      <c r="K22" s="505">
        <f t="shared" si="2"/>
        <v>28</v>
      </c>
      <c r="L22" s="505"/>
      <c r="M22" s="506">
        <v>15</v>
      </c>
      <c r="N22" s="505"/>
      <c r="O22" s="506">
        <v>13</v>
      </c>
      <c r="P22" s="505"/>
      <c r="Q22" s="504">
        <f t="shared" si="3"/>
        <v>46</v>
      </c>
      <c r="R22" s="505"/>
      <c r="S22" s="506">
        <v>27</v>
      </c>
      <c r="T22" s="505"/>
      <c r="U22" s="506">
        <v>19</v>
      </c>
      <c r="V22" s="507"/>
      <c r="W22" s="504">
        <f t="shared" si="4"/>
        <v>42</v>
      </c>
      <c r="X22" s="505"/>
      <c r="Y22" s="506">
        <v>19</v>
      </c>
      <c r="Z22" s="505"/>
      <c r="AA22" s="506">
        <v>23</v>
      </c>
      <c r="AB22" s="507"/>
      <c r="AC22" s="504">
        <f t="shared" si="5"/>
        <v>42</v>
      </c>
      <c r="AD22" s="505"/>
      <c r="AE22" s="506">
        <v>23</v>
      </c>
      <c r="AF22" s="505"/>
      <c r="AG22" s="506">
        <v>19</v>
      </c>
      <c r="AH22" s="507"/>
      <c r="AI22" s="504">
        <f t="shared" si="6"/>
        <v>22</v>
      </c>
      <c r="AJ22" s="505"/>
      <c r="AK22" s="506">
        <v>14</v>
      </c>
      <c r="AL22" s="505"/>
      <c r="AM22" s="506">
        <v>8</v>
      </c>
      <c r="AN22" s="507"/>
      <c r="AO22" s="504">
        <f t="shared" si="7"/>
        <v>35</v>
      </c>
      <c r="AP22" s="505"/>
      <c r="AQ22" s="506">
        <v>13</v>
      </c>
      <c r="AR22" s="505"/>
      <c r="AS22" s="506">
        <v>22</v>
      </c>
      <c r="AT22" s="507"/>
    </row>
    <row r="23" spans="2:46" s="59" customFormat="1" ht="15" hidden="1" customHeight="1">
      <c r="B23" s="502" t="s">
        <v>220</v>
      </c>
      <c r="C23" s="503"/>
      <c r="D23" s="503"/>
      <c r="E23" s="504">
        <f t="shared" si="1"/>
        <v>269</v>
      </c>
      <c r="F23" s="505"/>
      <c r="G23" s="506">
        <f>+M23+S23+Y23+AE23+AK23+AQ23</f>
        <v>128</v>
      </c>
      <c r="H23" s="505"/>
      <c r="I23" s="506">
        <f>+O23+U23+AA23+AG23+AM23+AS23</f>
        <v>141</v>
      </c>
      <c r="J23" s="507"/>
      <c r="K23" s="505">
        <f t="shared" si="2"/>
        <v>38</v>
      </c>
      <c r="L23" s="505"/>
      <c r="M23" s="506">
        <v>16</v>
      </c>
      <c r="N23" s="505"/>
      <c r="O23" s="506">
        <v>22</v>
      </c>
      <c r="P23" s="505"/>
      <c r="Q23" s="504">
        <f t="shared" si="3"/>
        <v>50</v>
      </c>
      <c r="R23" s="505"/>
      <c r="S23" s="506">
        <v>28</v>
      </c>
      <c r="T23" s="505"/>
      <c r="U23" s="506">
        <v>22</v>
      </c>
      <c r="V23" s="507"/>
      <c r="W23" s="504">
        <f t="shared" si="4"/>
        <v>34</v>
      </c>
      <c r="X23" s="505"/>
      <c r="Y23" s="506">
        <v>15</v>
      </c>
      <c r="Z23" s="505"/>
      <c r="AA23" s="506">
        <v>19</v>
      </c>
      <c r="AB23" s="507"/>
      <c r="AC23" s="504">
        <f t="shared" si="5"/>
        <v>46</v>
      </c>
      <c r="AD23" s="505"/>
      <c r="AE23" s="506">
        <v>26</v>
      </c>
      <c r="AF23" s="505"/>
      <c r="AG23" s="506">
        <v>20</v>
      </c>
      <c r="AH23" s="507"/>
      <c r="AI23" s="504">
        <f t="shared" si="6"/>
        <v>56</v>
      </c>
      <c r="AJ23" s="505"/>
      <c r="AK23" s="506">
        <v>23</v>
      </c>
      <c r="AL23" s="505"/>
      <c r="AM23" s="506">
        <v>33</v>
      </c>
      <c r="AN23" s="507"/>
      <c r="AO23" s="504">
        <f t="shared" si="7"/>
        <v>45</v>
      </c>
      <c r="AP23" s="505"/>
      <c r="AQ23" s="506">
        <v>20</v>
      </c>
      <c r="AR23" s="505"/>
      <c r="AS23" s="506">
        <v>25</v>
      </c>
      <c r="AT23" s="507"/>
    </row>
    <row r="24" spans="2:46" s="59" customFormat="1" ht="15" hidden="1" customHeight="1">
      <c r="B24" s="502" t="s">
        <v>221</v>
      </c>
      <c r="C24" s="503"/>
      <c r="D24" s="503"/>
      <c r="E24" s="504">
        <f t="shared" si="1"/>
        <v>303</v>
      </c>
      <c r="F24" s="505"/>
      <c r="G24" s="506">
        <f>+M24+S24+Y24+AE24+AK24+AQ24</f>
        <v>145</v>
      </c>
      <c r="H24" s="505"/>
      <c r="I24" s="506">
        <f>+O24+U24+AA24+AG24+AM24+AS24</f>
        <v>158</v>
      </c>
      <c r="J24" s="507"/>
      <c r="K24" s="505">
        <f t="shared" si="2"/>
        <v>45</v>
      </c>
      <c r="L24" s="505"/>
      <c r="M24" s="506">
        <v>19</v>
      </c>
      <c r="N24" s="505"/>
      <c r="O24" s="506">
        <v>26</v>
      </c>
      <c r="P24" s="505"/>
      <c r="Q24" s="504">
        <f t="shared" si="3"/>
        <v>52</v>
      </c>
      <c r="R24" s="505"/>
      <c r="S24" s="506">
        <v>24</v>
      </c>
      <c r="T24" s="505"/>
      <c r="U24" s="506">
        <v>28</v>
      </c>
      <c r="V24" s="507"/>
      <c r="W24" s="504">
        <f t="shared" si="4"/>
        <v>45</v>
      </c>
      <c r="X24" s="505"/>
      <c r="Y24" s="506">
        <v>18</v>
      </c>
      <c r="Z24" s="505"/>
      <c r="AA24" s="506">
        <v>27</v>
      </c>
      <c r="AB24" s="507"/>
      <c r="AC24" s="504">
        <f t="shared" si="5"/>
        <v>53</v>
      </c>
      <c r="AD24" s="505"/>
      <c r="AE24" s="506">
        <v>31</v>
      </c>
      <c r="AF24" s="505"/>
      <c r="AG24" s="506">
        <v>22</v>
      </c>
      <c r="AH24" s="507"/>
      <c r="AI24" s="504">
        <f t="shared" si="6"/>
        <v>60</v>
      </c>
      <c r="AJ24" s="505"/>
      <c r="AK24" s="506">
        <v>32</v>
      </c>
      <c r="AL24" s="505"/>
      <c r="AM24" s="506">
        <v>28</v>
      </c>
      <c r="AN24" s="507"/>
      <c r="AO24" s="504">
        <f t="shared" si="7"/>
        <v>48</v>
      </c>
      <c r="AP24" s="505"/>
      <c r="AQ24" s="506">
        <v>21</v>
      </c>
      <c r="AR24" s="505"/>
      <c r="AS24" s="506">
        <v>27</v>
      </c>
      <c r="AT24" s="507"/>
    </row>
    <row r="25" spans="2:46" s="59" customFormat="1" ht="15" hidden="1" customHeight="1">
      <c r="B25" s="502" t="s">
        <v>222</v>
      </c>
      <c r="C25" s="503"/>
      <c r="D25" s="503"/>
      <c r="E25" s="504">
        <f t="shared" si="1"/>
        <v>228</v>
      </c>
      <c r="F25" s="505"/>
      <c r="G25" s="506">
        <f>+M25+S25+Y25+AE25+AK25+AQ25</f>
        <v>112</v>
      </c>
      <c r="H25" s="505"/>
      <c r="I25" s="506">
        <f>+O25+U25+AA25+AG25+AM25+AS25</f>
        <v>116</v>
      </c>
      <c r="J25" s="507"/>
      <c r="K25" s="505">
        <f t="shared" si="2"/>
        <v>37</v>
      </c>
      <c r="L25" s="505"/>
      <c r="M25" s="506">
        <v>16</v>
      </c>
      <c r="N25" s="505"/>
      <c r="O25" s="506">
        <v>21</v>
      </c>
      <c r="P25" s="505"/>
      <c r="Q25" s="504">
        <f t="shared" si="3"/>
        <v>31</v>
      </c>
      <c r="R25" s="505"/>
      <c r="S25" s="506">
        <v>15</v>
      </c>
      <c r="T25" s="505"/>
      <c r="U25" s="506">
        <v>16</v>
      </c>
      <c r="V25" s="507"/>
      <c r="W25" s="504">
        <f t="shared" si="4"/>
        <v>42</v>
      </c>
      <c r="X25" s="505"/>
      <c r="Y25" s="506">
        <v>19</v>
      </c>
      <c r="Z25" s="505"/>
      <c r="AA25" s="506">
        <v>23</v>
      </c>
      <c r="AB25" s="507"/>
      <c r="AC25" s="504">
        <f t="shared" si="5"/>
        <v>39</v>
      </c>
      <c r="AD25" s="505"/>
      <c r="AE25" s="506">
        <v>24</v>
      </c>
      <c r="AF25" s="505"/>
      <c r="AG25" s="506">
        <v>15</v>
      </c>
      <c r="AH25" s="507"/>
      <c r="AI25" s="504">
        <f t="shared" si="6"/>
        <v>38</v>
      </c>
      <c r="AJ25" s="505"/>
      <c r="AK25" s="506">
        <v>22</v>
      </c>
      <c r="AL25" s="505"/>
      <c r="AM25" s="506">
        <v>16</v>
      </c>
      <c r="AN25" s="507"/>
      <c r="AO25" s="504">
        <f t="shared" si="7"/>
        <v>41</v>
      </c>
      <c r="AP25" s="505"/>
      <c r="AQ25" s="506">
        <v>16</v>
      </c>
      <c r="AR25" s="505"/>
      <c r="AS25" s="506">
        <v>25</v>
      </c>
      <c r="AT25" s="507"/>
    </row>
    <row r="26" spans="2:46" s="59" customFormat="1" ht="15" hidden="1" customHeight="1">
      <c r="B26" s="502" t="s">
        <v>223</v>
      </c>
      <c r="C26" s="503"/>
      <c r="D26" s="503"/>
      <c r="E26" s="504">
        <f t="shared" si="1"/>
        <v>2181</v>
      </c>
      <c r="F26" s="505"/>
      <c r="G26" s="506">
        <f>SUM(G27:H33)</f>
        <v>1093</v>
      </c>
      <c r="H26" s="505"/>
      <c r="I26" s="506">
        <f>SUM(I27:J33)</f>
        <v>1088</v>
      </c>
      <c r="J26" s="507"/>
      <c r="K26" s="505">
        <f t="shared" si="2"/>
        <v>321</v>
      </c>
      <c r="L26" s="505"/>
      <c r="M26" s="506">
        <f>SUM(M27:N33)</f>
        <v>179</v>
      </c>
      <c r="N26" s="505"/>
      <c r="O26" s="506">
        <f>SUM(O27:P33)</f>
        <v>142</v>
      </c>
      <c r="P26" s="505"/>
      <c r="Q26" s="504">
        <f t="shared" si="3"/>
        <v>393</v>
      </c>
      <c r="R26" s="505"/>
      <c r="S26" s="506">
        <f>SUM(S27:T33)</f>
        <v>186</v>
      </c>
      <c r="T26" s="505"/>
      <c r="U26" s="506">
        <f>SUM(U27:V33)</f>
        <v>207</v>
      </c>
      <c r="V26" s="507"/>
      <c r="W26" s="504">
        <f t="shared" si="4"/>
        <v>337</v>
      </c>
      <c r="X26" s="505"/>
      <c r="Y26" s="506">
        <f>SUM(Y27:Z33)</f>
        <v>166</v>
      </c>
      <c r="Z26" s="505"/>
      <c r="AA26" s="506">
        <f>SUM(AA27:AB33)</f>
        <v>171</v>
      </c>
      <c r="AB26" s="507"/>
      <c r="AC26" s="504">
        <f t="shared" si="5"/>
        <v>355</v>
      </c>
      <c r="AD26" s="505"/>
      <c r="AE26" s="506">
        <f>SUM(AE27:AF33)</f>
        <v>179</v>
      </c>
      <c r="AF26" s="505"/>
      <c r="AG26" s="506">
        <f>SUM(AG27:AH33)</f>
        <v>176</v>
      </c>
      <c r="AH26" s="507"/>
      <c r="AI26" s="504">
        <f t="shared" si="6"/>
        <v>398</v>
      </c>
      <c r="AJ26" s="505"/>
      <c r="AK26" s="506">
        <f>SUM(AK27:AL33)</f>
        <v>201</v>
      </c>
      <c r="AL26" s="505"/>
      <c r="AM26" s="506">
        <f>SUM(AM27:AN33)</f>
        <v>197</v>
      </c>
      <c r="AN26" s="507"/>
      <c r="AO26" s="504">
        <f t="shared" si="7"/>
        <v>377</v>
      </c>
      <c r="AP26" s="505"/>
      <c r="AQ26" s="506">
        <f>SUM(AQ27:AR33)</f>
        <v>182</v>
      </c>
      <c r="AR26" s="505"/>
      <c r="AS26" s="506">
        <f>SUM(AS27:AT33)</f>
        <v>195</v>
      </c>
      <c r="AT26" s="507"/>
    </row>
    <row r="27" spans="2:46" s="59" customFormat="1" ht="15" hidden="1" customHeight="1">
      <c r="B27" s="502" t="s">
        <v>224</v>
      </c>
      <c r="C27" s="503"/>
      <c r="D27" s="503"/>
      <c r="E27" s="504">
        <f t="shared" si="1"/>
        <v>411</v>
      </c>
      <c r="F27" s="505"/>
      <c r="G27" s="506">
        <f>+M27+S27+Y27+AE27+AK27+AQ27</f>
        <v>217</v>
      </c>
      <c r="H27" s="505"/>
      <c r="I27" s="506">
        <f>+O27+U27+AA27+AG27+AM27+AS27</f>
        <v>194</v>
      </c>
      <c r="J27" s="507"/>
      <c r="K27" s="505">
        <f t="shared" si="2"/>
        <v>60</v>
      </c>
      <c r="L27" s="505"/>
      <c r="M27" s="506">
        <v>27</v>
      </c>
      <c r="N27" s="505"/>
      <c r="O27" s="506">
        <v>33</v>
      </c>
      <c r="P27" s="505"/>
      <c r="Q27" s="504">
        <f t="shared" si="3"/>
        <v>73</v>
      </c>
      <c r="R27" s="505"/>
      <c r="S27" s="506">
        <v>44</v>
      </c>
      <c r="T27" s="505"/>
      <c r="U27" s="506">
        <v>29</v>
      </c>
      <c r="V27" s="507"/>
      <c r="W27" s="504">
        <f t="shared" si="4"/>
        <v>63</v>
      </c>
      <c r="X27" s="505"/>
      <c r="Y27" s="506">
        <v>33</v>
      </c>
      <c r="Z27" s="505"/>
      <c r="AA27" s="506">
        <v>30</v>
      </c>
      <c r="AB27" s="507"/>
      <c r="AC27" s="504">
        <f t="shared" si="5"/>
        <v>72</v>
      </c>
      <c r="AD27" s="505"/>
      <c r="AE27" s="506">
        <v>38</v>
      </c>
      <c r="AF27" s="505"/>
      <c r="AG27" s="506">
        <v>34</v>
      </c>
      <c r="AH27" s="507"/>
      <c r="AI27" s="504">
        <f t="shared" si="6"/>
        <v>80</v>
      </c>
      <c r="AJ27" s="505"/>
      <c r="AK27" s="506">
        <v>44</v>
      </c>
      <c r="AL27" s="505"/>
      <c r="AM27" s="506">
        <v>36</v>
      </c>
      <c r="AN27" s="507"/>
      <c r="AO27" s="504">
        <f t="shared" si="7"/>
        <v>63</v>
      </c>
      <c r="AP27" s="505"/>
      <c r="AQ27" s="506">
        <v>31</v>
      </c>
      <c r="AR27" s="505"/>
      <c r="AS27" s="506">
        <v>32</v>
      </c>
      <c r="AT27" s="507"/>
    </row>
    <row r="28" spans="2:46" s="59" customFormat="1" ht="15" hidden="1" customHeight="1">
      <c r="B28" s="502" t="s">
        <v>225</v>
      </c>
      <c r="C28" s="503"/>
      <c r="D28" s="503"/>
      <c r="E28" s="504">
        <f t="shared" si="1"/>
        <v>392</v>
      </c>
      <c r="F28" s="505"/>
      <c r="G28" s="506">
        <f t="shared" ref="G28:G33" si="8">+M28+S28+Y28+AE28+AK28+AQ28</f>
        <v>202</v>
      </c>
      <c r="H28" s="505"/>
      <c r="I28" s="506">
        <f t="shared" ref="I28:I33" si="9">+O28+U28+AA28+AG28+AM28+AS28</f>
        <v>190</v>
      </c>
      <c r="J28" s="507"/>
      <c r="K28" s="505">
        <f t="shared" si="2"/>
        <v>54</v>
      </c>
      <c r="L28" s="505"/>
      <c r="M28" s="506">
        <v>32</v>
      </c>
      <c r="N28" s="505"/>
      <c r="O28" s="506">
        <v>22</v>
      </c>
      <c r="P28" s="505"/>
      <c r="Q28" s="504">
        <f t="shared" si="3"/>
        <v>62</v>
      </c>
      <c r="R28" s="505"/>
      <c r="S28" s="506">
        <v>28</v>
      </c>
      <c r="T28" s="505"/>
      <c r="U28" s="506">
        <v>34</v>
      </c>
      <c r="V28" s="507"/>
      <c r="W28" s="504">
        <f t="shared" si="4"/>
        <v>62</v>
      </c>
      <c r="X28" s="505"/>
      <c r="Y28" s="506">
        <v>31</v>
      </c>
      <c r="Z28" s="505"/>
      <c r="AA28" s="506">
        <v>31</v>
      </c>
      <c r="AB28" s="507"/>
      <c r="AC28" s="504">
        <f t="shared" si="5"/>
        <v>72</v>
      </c>
      <c r="AD28" s="505"/>
      <c r="AE28" s="506">
        <v>41</v>
      </c>
      <c r="AF28" s="505"/>
      <c r="AG28" s="506">
        <v>31</v>
      </c>
      <c r="AH28" s="507"/>
      <c r="AI28" s="504">
        <f t="shared" si="6"/>
        <v>71</v>
      </c>
      <c r="AJ28" s="505"/>
      <c r="AK28" s="506">
        <v>36</v>
      </c>
      <c r="AL28" s="505"/>
      <c r="AM28" s="506">
        <v>35</v>
      </c>
      <c r="AN28" s="507"/>
      <c r="AO28" s="504">
        <f t="shared" si="7"/>
        <v>71</v>
      </c>
      <c r="AP28" s="505"/>
      <c r="AQ28" s="506">
        <v>34</v>
      </c>
      <c r="AR28" s="505"/>
      <c r="AS28" s="506">
        <v>37</v>
      </c>
      <c r="AT28" s="507"/>
    </row>
    <row r="29" spans="2:46" s="59" customFormat="1" ht="15" hidden="1" customHeight="1">
      <c r="B29" s="502" t="s">
        <v>226</v>
      </c>
      <c r="C29" s="503"/>
      <c r="D29" s="503"/>
      <c r="E29" s="504">
        <f t="shared" si="1"/>
        <v>546</v>
      </c>
      <c r="F29" s="505"/>
      <c r="G29" s="506">
        <f t="shared" si="8"/>
        <v>260</v>
      </c>
      <c r="H29" s="505"/>
      <c r="I29" s="506">
        <f t="shared" si="9"/>
        <v>286</v>
      </c>
      <c r="J29" s="507"/>
      <c r="K29" s="505">
        <f t="shared" si="2"/>
        <v>96</v>
      </c>
      <c r="L29" s="505"/>
      <c r="M29" s="506">
        <v>54</v>
      </c>
      <c r="N29" s="505"/>
      <c r="O29" s="506">
        <v>42</v>
      </c>
      <c r="P29" s="505"/>
      <c r="Q29" s="504">
        <f t="shared" si="3"/>
        <v>107</v>
      </c>
      <c r="R29" s="505"/>
      <c r="S29" s="506">
        <v>45</v>
      </c>
      <c r="T29" s="505"/>
      <c r="U29" s="506">
        <v>62</v>
      </c>
      <c r="V29" s="507"/>
      <c r="W29" s="504">
        <f t="shared" si="4"/>
        <v>79</v>
      </c>
      <c r="X29" s="505"/>
      <c r="Y29" s="506">
        <v>36</v>
      </c>
      <c r="Z29" s="505"/>
      <c r="AA29" s="506">
        <v>43</v>
      </c>
      <c r="AB29" s="507"/>
      <c r="AC29" s="504">
        <f t="shared" si="5"/>
        <v>75</v>
      </c>
      <c r="AD29" s="505"/>
      <c r="AE29" s="506">
        <v>38</v>
      </c>
      <c r="AF29" s="505"/>
      <c r="AG29" s="506">
        <v>37</v>
      </c>
      <c r="AH29" s="507"/>
      <c r="AI29" s="504">
        <f t="shared" si="6"/>
        <v>92</v>
      </c>
      <c r="AJ29" s="505"/>
      <c r="AK29" s="506">
        <v>38</v>
      </c>
      <c r="AL29" s="505"/>
      <c r="AM29" s="506">
        <v>54</v>
      </c>
      <c r="AN29" s="507"/>
      <c r="AO29" s="504">
        <f t="shared" si="7"/>
        <v>97</v>
      </c>
      <c r="AP29" s="505"/>
      <c r="AQ29" s="506">
        <v>49</v>
      </c>
      <c r="AR29" s="505"/>
      <c r="AS29" s="506">
        <v>48</v>
      </c>
      <c r="AT29" s="507"/>
    </row>
    <row r="30" spans="2:46" s="59" customFormat="1" ht="15" hidden="1" customHeight="1">
      <c r="B30" s="502" t="s">
        <v>227</v>
      </c>
      <c r="C30" s="503"/>
      <c r="D30" s="503"/>
      <c r="E30" s="504">
        <f t="shared" si="1"/>
        <v>145</v>
      </c>
      <c r="F30" s="505"/>
      <c r="G30" s="506">
        <f t="shared" si="8"/>
        <v>64</v>
      </c>
      <c r="H30" s="505"/>
      <c r="I30" s="506">
        <f t="shared" si="9"/>
        <v>81</v>
      </c>
      <c r="J30" s="507"/>
      <c r="K30" s="505">
        <f t="shared" si="2"/>
        <v>25</v>
      </c>
      <c r="L30" s="505"/>
      <c r="M30" s="506">
        <v>17</v>
      </c>
      <c r="N30" s="505"/>
      <c r="O30" s="506">
        <v>8</v>
      </c>
      <c r="P30" s="505"/>
      <c r="Q30" s="504">
        <f t="shared" si="3"/>
        <v>30</v>
      </c>
      <c r="R30" s="505"/>
      <c r="S30" s="506">
        <v>15</v>
      </c>
      <c r="T30" s="505"/>
      <c r="U30" s="506">
        <v>15</v>
      </c>
      <c r="V30" s="507"/>
      <c r="W30" s="504">
        <f t="shared" si="4"/>
        <v>22</v>
      </c>
      <c r="X30" s="505"/>
      <c r="Y30" s="506">
        <v>7</v>
      </c>
      <c r="Z30" s="505"/>
      <c r="AA30" s="506">
        <v>15</v>
      </c>
      <c r="AB30" s="507"/>
      <c r="AC30" s="504">
        <f t="shared" si="5"/>
        <v>24</v>
      </c>
      <c r="AD30" s="505"/>
      <c r="AE30" s="506">
        <v>8</v>
      </c>
      <c r="AF30" s="505"/>
      <c r="AG30" s="506">
        <v>16</v>
      </c>
      <c r="AH30" s="507"/>
      <c r="AI30" s="504">
        <f t="shared" si="6"/>
        <v>20</v>
      </c>
      <c r="AJ30" s="505"/>
      <c r="AK30" s="506">
        <v>8</v>
      </c>
      <c r="AL30" s="505"/>
      <c r="AM30" s="506">
        <v>12</v>
      </c>
      <c r="AN30" s="507"/>
      <c r="AO30" s="504">
        <f t="shared" si="7"/>
        <v>24</v>
      </c>
      <c r="AP30" s="505"/>
      <c r="AQ30" s="506">
        <v>9</v>
      </c>
      <c r="AR30" s="505"/>
      <c r="AS30" s="506">
        <v>15</v>
      </c>
      <c r="AT30" s="507"/>
    </row>
    <row r="31" spans="2:46" s="59" customFormat="1" ht="15" hidden="1" customHeight="1">
      <c r="B31" s="502" t="s">
        <v>228</v>
      </c>
      <c r="C31" s="503"/>
      <c r="D31" s="503"/>
      <c r="E31" s="504">
        <f t="shared" si="1"/>
        <v>488</v>
      </c>
      <c r="F31" s="505"/>
      <c r="G31" s="506">
        <f t="shared" si="8"/>
        <v>241</v>
      </c>
      <c r="H31" s="505"/>
      <c r="I31" s="506">
        <f t="shared" si="9"/>
        <v>247</v>
      </c>
      <c r="J31" s="507"/>
      <c r="K31" s="505">
        <f t="shared" si="2"/>
        <v>69</v>
      </c>
      <c r="L31" s="505"/>
      <c r="M31" s="506">
        <v>41</v>
      </c>
      <c r="N31" s="505"/>
      <c r="O31" s="506">
        <v>28</v>
      </c>
      <c r="P31" s="505"/>
      <c r="Q31" s="504">
        <f t="shared" si="3"/>
        <v>94</v>
      </c>
      <c r="R31" s="505"/>
      <c r="S31" s="506">
        <v>38</v>
      </c>
      <c r="T31" s="505"/>
      <c r="U31" s="506">
        <v>56</v>
      </c>
      <c r="V31" s="507"/>
      <c r="W31" s="504">
        <f t="shared" si="4"/>
        <v>77</v>
      </c>
      <c r="X31" s="505"/>
      <c r="Y31" s="506">
        <v>35</v>
      </c>
      <c r="Z31" s="505"/>
      <c r="AA31" s="506">
        <v>42</v>
      </c>
      <c r="AB31" s="507"/>
      <c r="AC31" s="504">
        <f t="shared" si="5"/>
        <v>79</v>
      </c>
      <c r="AD31" s="505"/>
      <c r="AE31" s="506">
        <v>39</v>
      </c>
      <c r="AF31" s="505"/>
      <c r="AG31" s="506">
        <v>40</v>
      </c>
      <c r="AH31" s="507"/>
      <c r="AI31" s="504">
        <f t="shared" si="6"/>
        <v>90</v>
      </c>
      <c r="AJ31" s="505"/>
      <c r="AK31" s="506">
        <v>50</v>
      </c>
      <c r="AL31" s="505"/>
      <c r="AM31" s="506">
        <v>40</v>
      </c>
      <c r="AN31" s="507"/>
      <c r="AO31" s="504">
        <f t="shared" si="7"/>
        <v>79</v>
      </c>
      <c r="AP31" s="505"/>
      <c r="AQ31" s="506">
        <v>38</v>
      </c>
      <c r="AR31" s="505"/>
      <c r="AS31" s="506">
        <v>41</v>
      </c>
      <c r="AT31" s="507"/>
    </row>
    <row r="32" spans="2:46" s="59" customFormat="1" ht="15" hidden="1" customHeight="1">
      <c r="B32" s="502" t="s">
        <v>229</v>
      </c>
      <c r="C32" s="503"/>
      <c r="D32" s="503"/>
      <c r="E32" s="504">
        <f t="shared" si="1"/>
        <v>180</v>
      </c>
      <c r="F32" s="505"/>
      <c r="G32" s="506">
        <f t="shared" si="8"/>
        <v>98</v>
      </c>
      <c r="H32" s="505"/>
      <c r="I32" s="506">
        <f t="shared" si="9"/>
        <v>82</v>
      </c>
      <c r="J32" s="507"/>
      <c r="K32" s="505">
        <f t="shared" si="2"/>
        <v>16</v>
      </c>
      <c r="L32" s="505"/>
      <c r="M32" s="506">
        <v>8</v>
      </c>
      <c r="N32" s="505"/>
      <c r="O32" s="506">
        <v>8</v>
      </c>
      <c r="P32" s="505"/>
      <c r="Q32" s="504">
        <f t="shared" si="3"/>
        <v>26</v>
      </c>
      <c r="R32" s="505"/>
      <c r="S32" s="506">
        <v>16</v>
      </c>
      <c r="T32" s="505"/>
      <c r="U32" s="506">
        <v>10</v>
      </c>
      <c r="V32" s="507"/>
      <c r="W32" s="504">
        <f t="shared" si="4"/>
        <v>32</v>
      </c>
      <c r="X32" s="505"/>
      <c r="Y32" s="506">
        <v>23</v>
      </c>
      <c r="Z32" s="505"/>
      <c r="AA32" s="506">
        <v>9</v>
      </c>
      <c r="AB32" s="507"/>
      <c r="AC32" s="504">
        <f t="shared" si="5"/>
        <v>30</v>
      </c>
      <c r="AD32" s="505"/>
      <c r="AE32" s="506">
        <v>13</v>
      </c>
      <c r="AF32" s="505"/>
      <c r="AG32" s="506">
        <v>17</v>
      </c>
      <c r="AH32" s="507"/>
      <c r="AI32" s="504">
        <f t="shared" si="6"/>
        <v>41</v>
      </c>
      <c r="AJ32" s="505"/>
      <c r="AK32" s="506">
        <v>22</v>
      </c>
      <c r="AL32" s="505"/>
      <c r="AM32" s="506">
        <v>19</v>
      </c>
      <c r="AN32" s="507"/>
      <c r="AO32" s="504">
        <f t="shared" si="7"/>
        <v>35</v>
      </c>
      <c r="AP32" s="505"/>
      <c r="AQ32" s="506">
        <v>16</v>
      </c>
      <c r="AR32" s="505"/>
      <c r="AS32" s="506">
        <v>19</v>
      </c>
      <c r="AT32" s="507"/>
    </row>
    <row r="33" spans="2:46" s="59" customFormat="1" ht="15" hidden="1" customHeight="1">
      <c r="B33" s="502" t="s">
        <v>82</v>
      </c>
      <c r="C33" s="503"/>
      <c r="D33" s="503"/>
      <c r="E33" s="504">
        <f t="shared" si="1"/>
        <v>19</v>
      </c>
      <c r="F33" s="505"/>
      <c r="G33" s="506">
        <f t="shared" si="8"/>
        <v>11</v>
      </c>
      <c r="H33" s="505"/>
      <c r="I33" s="506">
        <f t="shared" si="9"/>
        <v>8</v>
      </c>
      <c r="J33" s="507"/>
      <c r="K33" s="505">
        <f t="shared" si="2"/>
        <v>1</v>
      </c>
      <c r="L33" s="505"/>
      <c r="M33" s="506">
        <v>0</v>
      </c>
      <c r="N33" s="505"/>
      <c r="O33" s="506">
        <v>1</v>
      </c>
      <c r="P33" s="505"/>
      <c r="Q33" s="504">
        <f t="shared" si="3"/>
        <v>1</v>
      </c>
      <c r="R33" s="505"/>
      <c r="S33" s="506">
        <v>0</v>
      </c>
      <c r="T33" s="505"/>
      <c r="U33" s="506">
        <v>1</v>
      </c>
      <c r="V33" s="507"/>
      <c r="W33" s="504">
        <f t="shared" si="4"/>
        <v>2</v>
      </c>
      <c r="X33" s="505"/>
      <c r="Y33" s="506">
        <v>1</v>
      </c>
      <c r="Z33" s="505"/>
      <c r="AA33" s="506">
        <v>1</v>
      </c>
      <c r="AB33" s="507"/>
      <c r="AC33" s="504">
        <f t="shared" si="5"/>
        <v>3</v>
      </c>
      <c r="AD33" s="505"/>
      <c r="AE33" s="506">
        <v>2</v>
      </c>
      <c r="AF33" s="505"/>
      <c r="AG33" s="506">
        <v>1</v>
      </c>
      <c r="AH33" s="507"/>
      <c r="AI33" s="504">
        <f t="shared" si="6"/>
        <v>4</v>
      </c>
      <c r="AJ33" s="505"/>
      <c r="AK33" s="506">
        <v>3</v>
      </c>
      <c r="AL33" s="505"/>
      <c r="AM33" s="506">
        <v>1</v>
      </c>
      <c r="AN33" s="507"/>
      <c r="AO33" s="504">
        <f t="shared" si="7"/>
        <v>8</v>
      </c>
      <c r="AP33" s="505"/>
      <c r="AQ33" s="506">
        <v>5</v>
      </c>
      <c r="AR33" s="505"/>
      <c r="AS33" s="506">
        <v>3</v>
      </c>
      <c r="AT33" s="507"/>
    </row>
    <row r="34" spans="2:46" s="59" customFormat="1" ht="15" hidden="1" customHeight="1">
      <c r="B34" s="502" t="s">
        <v>84</v>
      </c>
      <c r="C34" s="503"/>
      <c r="D34" s="503"/>
      <c r="E34" s="504">
        <f t="shared" si="1"/>
        <v>1618</v>
      </c>
      <c r="F34" s="505"/>
      <c r="G34" s="506">
        <f>SUM(G35:H38)</f>
        <v>846</v>
      </c>
      <c r="H34" s="505"/>
      <c r="I34" s="506">
        <f>SUM(I35:J38)</f>
        <v>772</v>
      </c>
      <c r="J34" s="507"/>
      <c r="K34" s="505">
        <f t="shared" si="2"/>
        <v>237</v>
      </c>
      <c r="L34" s="505"/>
      <c r="M34" s="506">
        <f>SUM(M35:N38)</f>
        <v>136</v>
      </c>
      <c r="N34" s="505"/>
      <c r="O34" s="506">
        <f>SUM(O35:P38)</f>
        <v>101</v>
      </c>
      <c r="P34" s="505"/>
      <c r="Q34" s="504">
        <f t="shared" si="3"/>
        <v>306</v>
      </c>
      <c r="R34" s="505"/>
      <c r="S34" s="506">
        <f>SUM(S35:T38)</f>
        <v>157</v>
      </c>
      <c r="T34" s="505"/>
      <c r="U34" s="506">
        <f>SUM(U35:V38)</f>
        <v>149</v>
      </c>
      <c r="V34" s="507"/>
      <c r="W34" s="504">
        <f t="shared" si="4"/>
        <v>268</v>
      </c>
      <c r="X34" s="505"/>
      <c r="Y34" s="506">
        <f>SUM(Y35:Z38)</f>
        <v>144</v>
      </c>
      <c r="Z34" s="505"/>
      <c r="AA34" s="506">
        <f>SUM(AA35:AB38)</f>
        <v>124</v>
      </c>
      <c r="AB34" s="507"/>
      <c r="AC34" s="504">
        <f t="shared" si="5"/>
        <v>266</v>
      </c>
      <c r="AD34" s="505"/>
      <c r="AE34" s="506">
        <f>SUM(AE35:AF38)</f>
        <v>133</v>
      </c>
      <c r="AF34" s="505"/>
      <c r="AG34" s="506">
        <f>SUM(AG35:AH38)</f>
        <v>133</v>
      </c>
      <c r="AH34" s="507"/>
      <c r="AI34" s="504">
        <f t="shared" si="6"/>
        <v>271</v>
      </c>
      <c r="AJ34" s="505"/>
      <c r="AK34" s="506">
        <f>SUM(AK35:AL38)</f>
        <v>132</v>
      </c>
      <c r="AL34" s="505"/>
      <c r="AM34" s="506">
        <f>SUM(AM35:AN38)</f>
        <v>139</v>
      </c>
      <c r="AN34" s="507"/>
      <c r="AO34" s="504">
        <f t="shared" si="7"/>
        <v>270</v>
      </c>
      <c r="AP34" s="505"/>
      <c r="AQ34" s="506">
        <f>SUM(AQ35:AR38)</f>
        <v>144</v>
      </c>
      <c r="AR34" s="505"/>
      <c r="AS34" s="506">
        <f>SUM(AS35:AT38)</f>
        <v>126</v>
      </c>
      <c r="AT34" s="507"/>
    </row>
    <row r="35" spans="2:46" s="59" customFormat="1" ht="15" hidden="1" customHeight="1">
      <c r="B35" s="502" t="s">
        <v>230</v>
      </c>
      <c r="C35" s="503"/>
      <c r="D35" s="503"/>
      <c r="E35" s="504">
        <f t="shared" si="1"/>
        <v>559</v>
      </c>
      <c r="F35" s="505"/>
      <c r="G35" s="506">
        <f>+M35+S35+Y35+AE35+AK35+AQ35</f>
        <v>291</v>
      </c>
      <c r="H35" s="505"/>
      <c r="I35" s="506">
        <f>+O35+U35+AA35+AG35+AM35+AS35</f>
        <v>268</v>
      </c>
      <c r="J35" s="507"/>
      <c r="K35" s="505">
        <f t="shared" si="2"/>
        <v>73</v>
      </c>
      <c r="L35" s="505"/>
      <c r="M35" s="506">
        <v>38</v>
      </c>
      <c r="N35" s="505"/>
      <c r="O35" s="506">
        <v>35</v>
      </c>
      <c r="P35" s="505"/>
      <c r="Q35" s="504">
        <f t="shared" si="3"/>
        <v>118</v>
      </c>
      <c r="R35" s="505"/>
      <c r="S35" s="506">
        <v>58</v>
      </c>
      <c r="T35" s="505"/>
      <c r="U35" s="506">
        <v>60</v>
      </c>
      <c r="V35" s="507"/>
      <c r="W35" s="504">
        <f t="shared" si="4"/>
        <v>81</v>
      </c>
      <c r="X35" s="505"/>
      <c r="Y35" s="506">
        <v>46</v>
      </c>
      <c r="Z35" s="505"/>
      <c r="AA35" s="506">
        <v>35</v>
      </c>
      <c r="AB35" s="507"/>
      <c r="AC35" s="504">
        <f t="shared" si="5"/>
        <v>86</v>
      </c>
      <c r="AD35" s="505"/>
      <c r="AE35" s="506">
        <v>46</v>
      </c>
      <c r="AF35" s="505"/>
      <c r="AG35" s="506">
        <v>40</v>
      </c>
      <c r="AH35" s="507"/>
      <c r="AI35" s="504">
        <f t="shared" si="6"/>
        <v>110</v>
      </c>
      <c r="AJ35" s="505"/>
      <c r="AK35" s="506">
        <v>52</v>
      </c>
      <c r="AL35" s="505"/>
      <c r="AM35" s="506">
        <v>58</v>
      </c>
      <c r="AN35" s="507"/>
      <c r="AO35" s="504">
        <f t="shared" si="7"/>
        <v>91</v>
      </c>
      <c r="AP35" s="505"/>
      <c r="AQ35" s="506">
        <v>51</v>
      </c>
      <c r="AR35" s="505"/>
      <c r="AS35" s="506">
        <v>40</v>
      </c>
      <c r="AT35" s="507"/>
    </row>
    <row r="36" spans="2:46" s="59" customFormat="1" ht="15" hidden="1" customHeight="1">
      <c r="B36" s="502" t="s">
        <v>231</v>
      </c>
      <c r="C36" s="503"/>
      <c r="D36" s="503"/>
      <c r="E36" s="504">
        <f t="shared" si="1"/>
        <v>430</v>
      </c>
      <c r="F36" s="505"/>
      <c r="G36" s="506">
        <f>+M36+S36+Y36+AE36+AK36+AQ36</f>
        <v>224</v>
      </c>
      <c r="H36" s="505"/>
      <c r="I36" s="506">
        <f>+O36+U36+AA36+AG36+AM36+AS36</f>
        <v>206</v>
      </c>
      <c r="J36" s="507"/>
      <c r="K36" s="505">
        <f t="shared" si="2"/>
        <v>60</v>
      </c>
      <c r="L36" s="505"/>
      <c r="M36" s="506">
        <v>36</v>
      </c>
      <c r="N36" s="505"/>
      <c r="O36" s="506">
        <v>24</v>
      </c>
      <c r="P36" s="505"/>
      <c r="Q36" s="504">
        <f t="shared" si="3"/>
        <v>73</v>
      </c>
      <c r="R36" s="505"/>
      <c r="S36" s="506">
        <v>41</v>
      </c>
      <c r="T36" s="505"/>
      <c r="U36" s="506">
        <v>32</v>
      </c>
      <c r="V36" s="507"/>
      <c r="W36" s="504">
        <f t="shared" si="4"/>
        <v>80</v>
      </c>
      <c r="X36" s="505"/>
      <c r="Y36" s="506">
        <v>41</v>
      </c>
      <c r="Z36" s="505"/>
      <c r="AA36" s="506">
        <v>39</v>
      </c>
      <c r="AB36" s="507"/>
      <c r="AC36" s="504">
        <f t="shared" si="5"/>
        <v>74</v>
      </c>
      <c r="AD36" s="505"/>
      <c r="AE36" s="506">
        <v>39</v>
      </c>
      <c r="AF36" s="505"/>
      <c r="AG36" s="506">
        <v>35</v>
      </c>
      <c r="AH36" s="507"/>
      <c r="AI36" s="504">
        <f t="shared" si="6"/>
        <v>67</v>
      </c>
      <c r="AJ36" s="505"/>
      <c r="AK36" s="506">
        <v>31</v>
      </c>
      <c r="AL36" s="505"/>
      <c r="AM36" s="506">
        <v>36</v>
      </c>
      <c r="AN36" s="507"/>
      <c r="AO36" s="504">
        <f t="shared" si="7"/>
        <v>76</v>
      </c>
      <c r="AP36" s="505"/>
      <c r="AQ36" s="506">
        <v>36</v>
      </c>
      <c r="AR36" s="505"/>
      <c r="AS36" s="506">
        <v>40</v>
      </c>
      <c r="AT36" s="507"/>
    </row>
    <row r="37" spans="2:46" s="59" customFormat="1" ht="15" hidden="1" customHeight="1">
      <c r="B37" s="502" t="s">
        <v>232</v>
      </c>
      <c r="C37" s="503"/>
      <c r="D37" s="503"/>
      <c r="E37" s="504">
        <f t="shared" si="1"/>
        <v>278</v>
      </c>
      <c r="F37" s="505"/>
      <c r="G37" s="506">
        <f>+M37+S37+Y37+AE37+AK37+AQ37</f>
        <v>144</v>
      </c>
      <c r="H37" s="505"/>
      <c r="I37" s="506">
        <f>+O37+U37+AA37+AG37+AM37+AS37</f>
        <v>134</v>
      </c>
      <c r="J37" s="507"/>
      <c r="K37" s="505">
        <f t="shared" si="2"/>
        <v>49</v>
      </c>
      <c r="L37" s="505"/>
      <c r="M37" s="506">
        <v>32</v>
      </c>
      <c r="N37" s="505"/>
      <c r="O37" s="506">
        <v>17</v>
      </c>
      <c r="P37" s="505"/>
      <c r="Q37" s="504">
        <f t="shared" si="3"/>
        <v>52</v>
      </c>
      <c r="R37" s="505"/>
      <c r="S37" s="506">
        <v>23</v>
      </c>
      <c r="T37" s="505"/>
      <c r="U37" s="506">
        <v>29</v>
      </c>
      <c r="V37" s="507"/>
      <c r="W37" s="504">
        <f t="shared" si="4"/>
        <v>54</v>
      </c>
      <c r="X37" s="505"/>
      <c r="Y37" s="506">
        <v>26</v>
      </c>
      <c r="Z37" s="505"/>
      <c r="AA37" s="506">
        <v>28</v>
      </c>
      <c r="AB37" s="507"/>
      <c r="AC37" s="504">
        <f t="shared" si="5"/>
        <v>41</v>
      </c>
      <c r="AD37" s="505"/>
      <c r="AE37" s="506">
        <v>18</v>
      </c>
      <c r="AF37" s="505"/>
      <c r="AG37" s="506">
        <v>23</v>
      </c>
      <c r="AH37" s="507"/>
      <c r="AI37" s="504">
        <f t="shared" si="6"/>
        <v>41</v>
      </c>
      <c r="AJ37" s="505"/>
      <c r="AK37" s="506">
        <v>22</v>
      </c>
      <c r="AL37" s="505"/>
      <c r="AM37" s="506">
        <v>19</v>
      </c>
      <c r="AN37" s="507"/>
      <c r="AO37" s="504">
        <f t="shared" si="7"/>
        <v>41</v>
      </c>
      <c r="AP37" s="505"/>
      <c r="AQ37" s="506">
        <v>23</v>
      </c>
      <c r="AR37" s="505"/>
      <c r="AS37" s="506">
        <v>18</v>
      </c>
      <c r="AT37" s="507"/>
    </row>
    <row r="38" spans="2:46" s="59" customFormat="1" ht="15" hidden="1" customHeight="1">
      <c r="B38" s="502" t="s">
        <v>233</v>
      </c>
      <c r="C38" s="503"/>
      <c r="D38" s="503"/>
      <c r="E38" s="504">
        <f t="shared" si="1"/>
        <v>351</v>
      </c>
      <c r="F38" s="505"/>
      <c r="G38" s="506">
        <f>+M38+S38+Y38+AE38+AK38+AQ38</f>
        <v>187</v>
      </c>
      <c r="H38" s="505"/>
      <c r="I38" s="506">
        <f>+O38+U38+AA38+AG38+AM38+AS38</f>
        <v>164</v>
      </c>
      <c r="J38" s="507"/>
      <c r="K38" s="505">
        <f t="shared" si="2"/>
        <v>55</v>
      </c>
      <c r="L38" s="505"/>
      <c r="M38" s="506">
        <v>30</v>
      </c>
      <c r="N38" s="505"/>
      <c r="O38" s="506">
        <v>25</v>
      </c>
      <c r="P38" s="505"/>
      <c r="Q38" s="504">
        <f t="shared" si="3"/>
        <v>63</v>
      </c>
      <c r="R38" s="505"/>
      <c r="S38" s="506">
        <v>35</v>
      </c>
      <c r="T38" s="505"/>
      <c r="U38" s="506">
        <v>28</v>
      </c>
      <c r="V38" s="507"/>
      <c r="W38" s="504">
        <f t="shared" si="4"/>
        <v>53</v>
      </c>
      <c r="X38" s="505"/>
      <c r="Y38" s="506">
        <v>31</v>
      </c>
      <c r="Z38" s="505"/>
      <c r="AA38" s="506">
        <v>22</v>
      </c>
      <c r="AB38" s="507"/>
      <c r="AC38" s="504">
        <f t="shared" si="5"/>
        <v>65</v>
      </c>
      <c r="AD38" s="505"/>
      <c r="AE38" s="506">
        <v>30</v>
      </c>
      <c r="AF38" s="505"/>
      <c r="AG38" s="506">
        <v>35</v>
      </c>
      <c r="AH38" s="507"/>
      <c r="AI38" s="504">
        <f t="shared" si="6"/>
        <v>53</v>
      </c>
      <c r="AJ38" s="505"/>
      <c r="AK38" s="506">
        <v>27</v>
      </c>
      <c r="AL38" s="505"/>
      <c r="AM38" s="506">
        <v>26</v>
      </c>
      <c r="AN38" s="507"/>
      <c r="AO38" s="504">
        <f t="shared" si="7"/>
        <v>62</v>
      </c>
      <c r="AP38" s="505"/>
      <c r="AQ38" s="506">
        <v>34</v>
      </c>
      <c r="AR38" s="505"/>
      <c r="AS38" s="506">
        <v>28</v>
      </c>
      <c r="AT38" s="507"/>
    </row>
    <row r="39" spans="2:46" s="59" customFormat="1" ht="15" hidden="1" customHeight="1">
      <c r="B39" s="508" t="s">
        <v>234</v>
      </c>
      <c r="C39" s="509"/>
      <c r="D39" s="509"/>
      <c r="E39" s="510">
        <f t="shared" si="1"/>
        <v>923</v>
      </c>
      <c r="F39" s="511"/>
      <c r="G39" s="512">
        <f>SUM(G40:H43)</f>
        <v>453</v>
      </c>
      <c r="H39" s="511"/>
      <c r="I39" s="512">
        <f>SUM(I40:J43)</f>
        <v>470</v>
      </c>
      <c r="J39" s="513"/>
      <c r="K39" s="511">
        <f t="shared" si="2"/>
        <v>133</v>
      </c>
      <c r="L39" s="511"/>
      <c r="M39" s="512">
        <f>SUM(M40:N43)</f>
        <v>67</v>
      </c>
      <c r="N39" s="511"/>
      <c r="O39" s="512">
        <f>SUM(O40:P43)</f>
        <v>66</v>
      </c>
      <c r="P39" s="511"/>
      <c r="Q39" s="510">
        <f t="shared" si="3"/>
        <v>145</v>
      </c>
      <c r="R39" s="511"/>
      <c r="S39" s="512">
        <f>SUM(S40:T43)</f>
        <v>78</v>
      </c>
      <c r="T39" s="511"/>
      <c r="U39" s="512">
        <f>SUM(U40:V43)</f>
        <v>67</v>
      </c>
      <c r="V39" s="513"/>
      <c r="W39" s="510">
        <f t="shared" si="4"/>
        <v>138</v>
      </c>
      <c r="X39" s="511"/>
      <c r="Y39" s="512">
        <f>SUM(Y40:Z43)</f>
        <v>66</v>
      </c>
      <c r="Z39" s="511"/>
      <c r="AA39" s="512">
        <f>SUM(AA40:AB43)</f>
        <v>72</v>
      </c>
      <c r="AB39" s="513"/>
      <c r="AC39" s="510">
        <f t="shared" si="5"/>
        <v>178</v>
      </c>
      <c r="AD39" s="511"/>
      <c r="AE39" s="512">
        <f>SUM(AE40:AF43)</f>
        <v>87</v>
      </c>
      <c r="AF39" s="511"/>
      <c r="AG39" s="512">
        <f>SUM(AG40:AH43)</f>
        <v>91</v>
      </c>
      <c r="AH39" s="513"/>
      <c r="AI39" s="510">
        <f t="shared" si="6"/>
        <v>158</v>
      </c>
      <c r="AJ39" s="511"/>
      <c r="AK39" s="512">
        <f>SUM(AK40:AL43)</f>
        <v>71</v>
      </c>
      <c r="AL39" s="511"/>
      <c r="AM39" s="512">
        <f>SUM(AM40:AN43)</f>
        <v>87</v>
      </c>
      <c r="AN39" s="513"/>
      <c r="AO39" s="510">
        <f t="shared" si="7"/>
        <v>171</v>
      </c>
      <c r="AP39" s="511"/>
      <c r="AQ39" s="512">
        <f>SUM(AQ40:AR43)</f>
        <v>84</v>
      </c>
      <c r="AR39" s="511"/>
      <c r="AS39" s="512">
        <f>SUM(AS40:AT43)</f>
        <v>87</v>
      </c>
      <c r="AT39" s="513"/>
    </row>
    <row r="40" spans="2:46" s="59" customFormat="1" ht="15" hidden="1" customHeight="1">
      <c r="B40" s="502" t="s">
        <v>235</v>
      </c>
      <c r="C40" s="503"/>
      <c r="D40" s="503"/>
      <c r="E40" s="504">
        <f t="shared" si="1"/>
        <v>430</v>
      </c>
      <c r="F40" s="505"/>
      <c r="G40" s="506">
        <f>+M40+S40+Y40+AE40+AK40+AQ40</f>
        <v>215</v>
      </c>
      <c r="H40" s="505"/>
      <c r="I40" s="506">
        <f>+O40+U40+AA40+AG40+AM40+AS40</f>
        <v>215</v>
      </c>
      <c r="J40" s="507"/>
      <c r="K40" s="505">
        <f t="shared" si="2"/>
        <v>70</v>
      </c>
      <c r="L40" s="505"/>
      <c r="M40" s="506">
        <v>35</v>
      </c>
      <c r="N40" s="505"/>
      <c r="O40" s="506">
        <v>35</v>
      </c>
      <c r="P40" s="505"/>
      <c r="Q40" s="504">
        <f t="shared" si="3"/>
        <v>57</v>
      </c>
      <c r="R40" s="505"/>
      <c r="S40" s="506">
        <v>34</v>
      </c>
      <c r="T40" s="505"/>
      <c r="U40" s="506">
        <v>23</v>
      </c>
      <c r="V40" s="507"/>
      <c r="W40" s="504">
        <f t="shared" si="4"/>
        <v>65</v>
      </c>
      <c r="X40" s="505"/>
      <c r="Y40" s="506">
        <v>29</v>
      </c>
      <c r="Z40" s="505"/>
      <c r="AA40" s="506">
        <v>36</v>
      </c>
      <c r="AB40" s="507"/>
      <c r="AC40" s="504">
        <f t="shared" si="5"/>
        <v>93</v>
      </c>
      <c r="AD40" s="505"/>
      <c r="AE40" s="506">
        <v>48</v>
      </c>
      <c r="AF40" s="505"/>
      <c r="AG40" s="506">
        <v>45</v>
      </c>
      <c r="AH40" s="507"/>
      <c r="AI40" s="504">
        <f t="shared" si="6"/>
        <v>74</v>
      </c>
      <c r="AJ40" s="505"/>
      <c r="AK40" s="506">
        <v>33</v>
      </c>
      <c r="AL40" s="505"/>
      <c r="AM40" s="506">
        <v>41</v>
      </c>
      <c r="AN40" s="507"/>
      <c r="AO40" s="504">
        <f t="shared" si="7"/>
        <v>71</v>
      </c>
      <c r="AP40" s="505"/>
      <c r="AQ40" s="506">
        <v>36</v>
      </c>
      <c r="AR40" s="505"/>
      <c r="AS40" s="506">
        <v>35</v>
      </c>
      <c r="AT40" s="507"/>
    </row>
    <row r="41" spans="2:46" s="59" customFormat="1" ht="15" hidden="1" customHeight="1">
      <c r="B41" s="502" t="s">
        <v>236</v>
      </c>
      <c r="C41" s="503"/>
      <c r="D41" s="503"/>
      <c r="E41" s="504">
        <f t="shared" si="1"/>
        <v>261</v>
      </c>
      <c r="F41" s="505"/>
      <c r="G41" s="506">
        <f>+M41+S41+Y41+AE41+AK41+AQ41</f>
        <v>122</v>
      </c>
      <c r="H41" s="505"/>
      <c r="I41" s="506">
        <f>+O41+U41+AA41+AG41+AM41+AS41</f>
        <v>139</v>
      </c>
      <c r="J41" s="507"/>
      <c r="K41" s="505">
        <f t="shared" si="2"/>
        <v>35</v>
      </c>
      <c r="L41" s="505"/>
      <c r="M41" s="506">
        <v>20</v>
      </c>
      <c r="N41" s="505"/>
      <c r="O41" s="506">
        <v>15</v>
      </c>
      <c r="P41" s="505"/>
      <c r="Q41" s="504">
        <f t="shared" si="3"/>
        <v>46</v>
      </c>
      <c r="R41" s="505"/>
      <c r="S41" s="506">
        <v>23</v>
      </c>
      <c r="T41" s="505"/>
      <c r="U41" s="506">
        <v>23</v>
      </c>
      <c r="V41" s="507"/>
      <c r="W41" s="504">
        <f t="shared" si="4"/>
        <v>41</v>
      </c>
      <c r="X41" s="505"/>
      <c r="Y41" s="506">
        <v>20</v>
      </c>
      <c r="Z41" s="505"/>
      <c r="AA41" s="506">
        <v>21</v>
      </c>
      <c r="AB41" s="507"/>
      <c r="AC41" s="504">
        <f t="shared" si="5"/>
        <v>43</v>
      </c>
      <c r="AD41" s="505"/>
      <c r="AE41" s="506">
        <v>18</v>
      </c>
      <c r="AF41" s="505"/>
      <c r="AG41" s="506">
        <v>25</v>
      </c>
      <c r="AH41" s="507"/>
      <c r="AI41" s="504">
        <f t="shared" si="6"/>
        <v>47</v>
      </c>
      <c r="AJ41" s="505"/>
      <c r="AK41" s="506">
        <v>20</v>
      </c>
      <c r="AL41" s="505"/>
      <c r="AM41" s="506">
        <v>27</v>
      </c>
      <c r="AN41" s="507"/>
      <c r="AO41" s="504">
        <f t="shared" si="7"/>
        <v>49</v>
      </c>
      <c r="AP41" s="505"/>
      <c r="AQ41" s="506">
        <v>21</v>
      </c>
      <c r="AR41" s="505"/>
      <c r="AS41" s="506">
        <v>28</v>
      </c>
      <c r="AT41" s="507"/>
    </row>
    <row r="42" spans="2:46" s="59" customFormat="1" ht="15" hidden="1" customHeight="1">
      <c r="B42" s="502" t="s">
        <v>237</v>
      </c>
      <c r="C42" s="503"/>
      <c r="D42" s="503"/>
      <c r="E42" s="504">
        <f t="shared" si="1"/>
        <v>137</v>
      </c>
      <c r="F42" s="505"/>
      <c r="G42" s="506">
        <f>+M42+S42+Y42+AE42+AK42+AQ42</f>
        <v>71</v>
      </c>
      <c r="H42" s="505"/>
      <c r="I42" s="506">
        <f>+O42+U42+AA42+AG42+AM42+AS42</f>
        <v>66</v>
      </c>
      <c r="J42" s="507"/>
      <c r="K42" s="505">
        <f t="shared" si="2"/>
        <v>22</v>
      </c>
      <c r="L42" s="505"/>
      <c r="M42" s="506">
        <v>8</v>
      </c>
      <c r="N42" s="505"/>
      <c r="O42" s="506">
        <v>14</v>
      </c>
      <c r="P42" s="505"/>
      <c r="Q42" s="504">
        <f t="shared" si="3"/>
        <v>24</v>
      </c>
      <c r="R42" s="505"/>
      <c r="S42" s="506">
        <v>13</v>
      </c>
      <c r="T42" s="505"/>
      <c r="U42" s="506">
        <v>11</v>
      </c>
      <c r="V42" s="507"/>
      <c r="W42" s="504">
        <f t="shared" si="4"/>
        <v>21</v>
      </c>
      <c r="X42" s="505"/>
      <c r="Y42" s="506">
        <v>8</v>
      </c>
      <c r="Z42" s="505"/>
      <c r="AA42" s="506">
        <v>13</v>
      </c>
      <c r="AB42" s="507"/>
      <c r="AC42" s="504">
        <f t="shared" si="5"/>
        <v>25</v>
      </c>
      <c r="AD42" s="505"/>
      <c r="AE42" s="506">
        <v>12</v>
      </c>
      <c r="AF42" s="505"/>
      <c r="AG42" s="506">
        <v>13</v>
      </c>
      <c r="AH42" s="507"/>
      <c r="AI42" s="504">
        <f t="shared" si="6"/>
        <v>16</v>
      </c>
      <c r="AJ42" s="505"/>
      <c r="AK42" s="506">
        <v>11</v>
      </c>
      <c r="AL42" s="505"/>
      <c r="AM42" s="506">
        <v>5</v>
      </c>
      <c r="AN42" s="507"/>
      <c r="AO42" s="504">
        <f t="shared" si="7"/>
        <v>29</v>
      </c>
      <c r="AP42" s="505"/>
      <c r="AQ42" s="506">
        <v>19</v>
      </c>
      <c r="AR42" s="505"/>
      <c r="AS42" s="506">
        <v>10</v>
      </c>
      <c r="AT42" s="507"/>
    </row>
    <row r="43" spans="2:46" s="59" customFormat="1" ht="15" hidden="1" customHeight="1">
      <c r="B43" s="502" t="s">
        <v>238</v>
      </c>
      <c r="C43" s="503"/>
      <c r="D43" s="503"/>
      <c r="E43" s="504">
        <f t="shared" si="1"/>
        <v>95</v>
      </c>
      <c r="F43" s="505"/>
      <c r="G43" s="506">
        <f>+M43+S43+Y43+AE43+AK43+AQ43</f>
        <v>45</v>
      </c>
      <c r="H43" s="505"/>
      <c r="I43" s="506">
        <f>+O43+U43+AA43+AG43+AM43+AS43</f>
        <v>50</v>
      </c>
      <c r="J43" s="507"/>
      <c r="K43" s="505">
        <f t="shared" si="2"/>
        <v>6</v>
      </c>
      <c r="L43" s="505"/>
      <c r="M43" s="506">
        <v>4</v>
      </c>
      <c r="N43" s="505"/>
      <c r="O43" s="506">
        <v>2</v>
      </c>
      <c r="P43" s="505"/>
      <c r="Q43" s="504">
        <f t="shared" si="3"/>
        <v>18</v>
      </c>
      <c r="R43" s="505"/>
      <c r="S43" s="506">
        <v>8</v>
      </c>
      <c r="T43" s="505"/>
      <c r="U43" s="506">
        <v>10</v>
      </c>
      <c r="V43" s="507"/>
      <c r="W43" s="504">
        <f t="shared" si="4"/>
        <v>11</v>
      </c>
      <c r="X43" s="505"/>
      <c r="Y43" s="506">
        <v>9</v>
      </c>
      <c r="Z43" s="505"/>
      <c r="AA43" s="506">
        <v>2</v>
      </c>
      <c r="AB43" s="507"/>
      <c r="AC43" s="504">
        <f t="shared" si="5"/>
        <v>17</v>
      </c>
      <c r="AD43" s="505"/>
      <c r="AE43" s="506">
        <v>9</v>
      </c>
      <c r="AF43" s="505"/>
      <c r="AG43" s="506">
        <v>8</v>
      </c>
      <c r="AH43" s="507"/>
      <c r="AI43" s="504">
        <f t="shared" si="6"/>
        <v>21</v>
      </c>
      <c r="AJ43" s="505"/>
      <c r="AK43" s="506">
        <v>7</v>
      </c>
      <c r="AL43" s="505"/>
      <c r="AM43" s="506">
        <v>14</v>
      </c>
      <c r="AN43" s="507"/>
      <c r="AO43" s="504">
        <f t="shared" si="7"/>
        <v>22</v>
      </c>
      <c r="AP43" s="505"/>
      <c r="AQ43" s="506">
        <v>8</v>
      </c>
      <c r="AR43" s="505"/>
      <c r="AS43" s="506">
        <v>14</v>
      </c>
      <c r="AT43" s="507"/>
    </row>
    <row r="44" spans="2:46" ht="18" customHeight="1">
      <c r="B44" s="492" t="s">
        <v>130</v>
      </c>
      <c r="C44" s="493"/>
      <c r="D44" s="493"/>
      <c r="E44" s="514">
        <f>E45+E51+E59+E64</f>
        <v>5924</v>
      </c>
      <c r="F44" s="515"/>
      <c r="G44" s="516">
        <f>G45+G51+G59+G64</f>
        <v>3026</v>
      </c>
      <c r="H44" s="515"/>
      <c r="I44" s="516">
        <f>I45+I51+I59+I64</f>
        <v>2898</v>
      </c>
      <c r="J44" s="517"/>
      <c r="K44" s="515">
        <f>K45+K51+K59+K64</f>
        <v>937</v>
      </c>
      <c r="L44" s="515"/>
      <c r="M44" s="516">
        <f>M45+M51+M59+M64</f>
        <v>486</v>
      </c>
      <c r="N44" s="515"/>
      <c r="O44" s="516">
        <f>O45+O51+O59+O64</f>
        <v>451</v>
      </c>
      <c r="P44" s="515"/>
      <c r="Q44" s="514">
        <f>Q45+Q51+Q59+Q64</f>
        <v>880</v>
      </c>
      <c r="R44" s="515"/>
      <c r="S44" s="516">
        <f>S45+S51+S59+S64</f>
        <v>469</v>
      </c>
      <c r="T44" s="515"/>
      <c r="U44" s="516">
        <f>U45+U51+U59+U64</f>
        <v>411</v>
      </c>
      <c r="V44" s="517"/>
      <c r="W44" s="514">
        <f>W45+W51+W59+W64</f>
        <v>1060</v>
      </c>
      <c r="X44" s="515"/>
      <c r="Y44" s="516">
        <f>Y45+Y51+Y59+Y64</f>
        <v>538</v>
      </c>
      <c r="Z44" s="515"/>
      <c r="AA44" s="516">
        <f>AA45+AA51+AA59+AA64</f>
        <v>522</v>
      </c>
      <c r="AB44" s="517"/>
      <c r="AC44" s="514">
        <f>AC45+AC51+AC59+AC64</f>
        <v>964</v>
      </c>
      <c r="AD44" s="515"/>
      <c r="AE44" s="516">
        <f>AE45+AE51+AE59+AE64</f>
        <v>479</v>
      </c>
      <c r="AF44" s="515"/>
      <c r="AG44" s="516">
        <f>AG45+AG51+AG59+AG64</f>
        <v>485</v>
      </c>
      <c r="AH44" s="517"/>
      <c r="AI44" s="514">
        <f>AI45+AI51+AI59+AI64</f>
        <v>1028</v>
      </c>
      <c r="AJ44" s="515"/>
      <c r="AK44" s="516">
        <f>AK45+AK51+AK59+AK64</f>
        <v>528</v>
      </c>
      <c r="AL44" s="515"/>
      <c r="AM44" s="516">
        <f>AM45+AM51+AM59+AM64</f>
        <v>500</v>
      </c>
      <c r="AN44" s="517"/>
      <c r="AO44" s="514">
        <f>AO45+AO51+AO59+AO64</f>
        <v>1055</v>
      </c>
      <c r="AP44" s="515"/>
      <c r="AQ44" s="516">
        <f>AQ45+AQ51+AQ59+AQ64</f>
        <v>526</v>
      </c>
      <c r="AR44" s="515"/>
      <c r="AS44" s="516">
        <f>AS45+AS51+AS59+AS64</f>
        <v>529</v>
      </c>
      <c r="AT44" s="517"/>
    </row>
    <row r="45" spans="2:46" s="59" customFormat="1" ht="15" hidden="1" customHeight="1">
      <c r="B45" s="502" t="s">
        <v>239</v>
      </c>
      <c r="C45" s="503"/>
      <c r="D45" s="518"/>
      <c r="E45" s="504">
        <f t="shared" ref="E45:E68" si="10">SUM(G45:J45)</f>
        <v>1253</v>
      </c>
      <c r="F45" s="519"/>
      <c r="G45" s="506">
        <f>SUM(G46:H50)</f>
        <v>660</v>
      </c>
      <c r="H45" s="519"/>
      <c r="I45" s="506">
        <f>SUM(I46:J50)</f>
        <v>593</v>
      </c>
      <c r="J45" s="507"/>
      <c r="K45" s="504">
        <f t="shared" ref="K45:K68" si="11">SUM(M45:P45)</f>
        <v>176</v>
      </c>
      <c r="L45" s="519"/>
      <c r="M45" s="506">
        <f>SUM(M46:N50)</f>
        <v>100</v>
      </c>
      <c r="N45" s="519"/>
      <c r="O45" s="506">
        <f>SUM(O46:P50)</f>
        <v>76</v>
      </c>
      <c r="P45" s="507"/>
      <c r="Q45" s="504">
        <f t="shared" ref="Q45:Q68" si="12">SUM(S45:V45)</f>
        <v>189</v>
      </c>
      <c r="R45" s="519"/>
      <c r="S45" s="506">
        <f>SUM(S46:T50)</f>
        <v>88</v>
      </c>
      <c r="T45" s="519"/>
      <c r="U45" s="506">
        <f>SUM(U46:V50)</f>
        <v>101</v>
      </c>
      <c r="V45" s="507"/>
      <c r="W45" s="504">
        <f t="shared" ref="W45:W68" si="13">SUM(Y45:AB45)</f>
        <v>216</v>
      </c>
      <c r="X45" s="519"/>
      <c r="Y45" s="506">
        <f>SUM(Y46:Z50)</f>
        <v>119</v>
      </c>
      <c r="Z45" s="519"/>
      <c r="AA45" s="506">
        <f>SUM(AA46:AB50)</f>
        <v>97</v>
      </c>
      <c r="AB45" s="507"/>
      <c r="AC45" s="504">
        <f t="shared" ref="AC45:AC68" si="14">SUM(AE45:AH45)</f>
        <v>218</v>
      </c>
      <c r="AD45" s="519"/>
      <c r="AE45" s="506">
        <f>SUM(AE46:AF50)</f>
        <v>102</v>
      </c>
      <c r="AF45" s="519"/>
      <c r="AG45" s="506">
        <f>SUM(AG46:AH50)</f>
        <v>116</v>
      </c>
      <c r="AH45" s="507"/>
      <c r="AI45" s="504">
        <f t="shared" ref="AI45:AI68" si="15">SUM(AK45:AN45)</f>
        <v>230</v>
      </c>
      <c r="AJ45" s="519"/>
      <c r="AK45" s="506">
        <f>SUM(AK46:AL50)</f>
        <v>132</v>
      </c>
      <c r="AL45" s="519"/>
      <c r="AM45" s="506">
        <f>SUM(AM46:AN50)</f>
        <v>98</v>
      </c>
      <c r="AN45" s="507"/>
      <c r="AO45" s="504">
        <f t="shared" ref="AO45:AO68" si="16">SUM(AQ45:AT45)</f>
        <v>224</v>
      </c>
      <c r="AP45" s="519"/>
      <c r="AQ45" s="506">
        <f>SUM(AQ46:AR50)</f>
        <v>119</v>
      </c>
      <c r="AR45" s="519"/>
      <c r="AS45" s="506">
        <f>SUM(AS46:AT50)</f>
        <v>105</v>
      </c>
      <c r="AT45" s="507"/>
    </row>
    <row r="46" spans="2:46" s="59" customFormat="1" ht="15" hidden="1" customHeight="1">
      <c r="B46" s="502" t="s">
        <v>218</v>
      </c>
      <c r="C46" s="503"/>
      <c r="D46" s="503"/>
      <c r="E46" s="504">
        <f t="shared" si="10"/>
        <v>262</v>
      </c>
      <c r="F46" s="505"/>
      <c r="G46" s="506">
        <f>+M46+S46+Y46+AE46+AK46+AQ46</f>
        <v>157</v>
      </c>
      <c r="H46" s="505"/>
      <c r="I46" s="506">
        <f>+O46+U46+AA46+AG46+AM46+AS46</f>
        <v>105</v>
      </c>
      <c r="J46" s="507"/>
      <c r="K46" s="505">
        <f t="shared" si="11"/>
        <v>30</v>
      </c>
      <c r="L46" s="505"/>
      <c r="M46" s="506">
        <v>17</v>
      </c>
      <c r="N46" s="505"/>
      <c r="O46" s="506">
        <v>13</v>
      </c>
      <c r="P46" s="505"/>
      <c r="Q46" s="504">
        <f t="shared" si="12"/>
        <v>43</v>
      </c>
      <c r="R46" s="505"/>
      <c r="S46" s="506">
        <v>24</v>
      </c>
      <c r="T46" s="505"/>
      <c r="U46" s="506">
        <v>19</v>
      </c>
      <c r="V46" s="507"/>
      <c r="W46" s="504">
        <f t="shared" si="13"/>
        <v>38</v>
      </c>
      <c r="X46" s="505"/>
      <c r="Y46" s="506">
        <v>26</v>
      </c>
      <c r="Z46" s="505"/>
      <c r="AA46" s="506">
        <v>12</v>
      </c>
      <c r="AB46" s="507"/>
      <c r="AC46" s="504">
        <f t="shared" si="14"/>
        <v>55</v>
      </c>
      <c r="AD46" s="505"/>
      <c r="AE46" s="506">
        <v>32</v>
      </c>
      <c r="AF46" s="505"/>
      <c r="AG46" s="506">
        <v>23</v>
      </c>
      <c r="AH46" s="507"/>
      <c r="AI46" s="504">
        <f t="shared" si="15"/>
        <v>50</v>
      </c>
      <c r="AJ46" s="505"/>
      <c r="AK46" s="506">
        <v>30</v>
      </c>
      <c r="AL46" s="505"/>
      <c r="AM46" s="506">
        <v>20</v>
      </c>
      <c r="AN46" s="507"/>
      <c r="AO46" s="504">
        <f t="shared" si="16"/>
        <v>46</v>
      </c>
      <c r="AP46" s="505"/>
      <c r="AQ46" s="506">
        <v>28</v>
      </c>
      <c r="AR46" s="505"/>
      <c r="AS46" s="506">
        <v>18</v>
      </c>
      <c r="AT46" s="507"/>
    </row>
    <row r="47" spans="2:46" s="59" customFormat="1" ht="15" hidden="1" customHeight="1">
      <c r="B47" s="502" t="s">
        <v>219</v>
      </c>
      <c r="C47" s="503"/>
      <c r="D47" s="503"/>
      <c r="E47" s="504">
        <f t="shared" si="10"/>
        <v>225</v>
      </c>
      <c r="F47" s="505"/>
      <c r="G47" s="506">
        <f>+M47+S47+Y47+AE47+AK47+AQ47</f>
        <v>122</v>
      </c>
      <c r="H47" s="505"/>
      <c r="I47" s="506">
        <f>+O47+U47+AA47+AG47+AM47+AS47</f>
        <v>103</v>
      </c>
      <c r="J47" s="507"/>
      <c r="K47" s="505">
        <f t="shared" si="11"/>
        <v>44</v>
      </c>
      <c r="L47" s="505"/>
      <c r="M47" s="506">
        <v>25</v>
      </c>
      <c r="N47" s="505"/>
      <c r="O47" s="506">
        <v>19</v>
      </c>
      <c r="P47" s="505"/>
      <c r="Q47" s="504">
        <f t="shared" si="12"/>
        <v>28</v>
      </c>
      <c r="R47" s="505"/>
      <c r="S47" s="506">
        <v>14</v>
      </c>
      <c r="T47" s="505"/>
      <c r="U47" s="506">
        <v>14</v>
      </c>
      <c r="V47" s="507"/>
      <c r="W47" s="504">
        <f t="shared" si="13"/>
        <v>45</v>
      </c>
      <c r="X47" s="505"/>
      <c r="Y47" s="506">
        <v>28</v>
      </c>
      <c r="Z47" s="505"/>
      <c r="AA47" s="506">
        <v>17</v>
      </c>
      <c r="AB47" s="507"/>
      <c r="AC47" s="504">
        <f t="shared" si="14"/>
        <v>41</v>
      </c>
      <c r="AD47" s="505"/>
      <c r="AE47" s="506">
        <v>18</v>
      </c>
      <c r="AF47" s="505"/>
      <c r="AG47" s="506">
        <v>23</v>
      </c>
      <c r="AH47" s="507"/>
      <c r="AI47" s="504">
        <f t="shared" si="15"/>
        <v>45</v>
      </c>
      <c r="AJ47" s="505"/>
      <c r="AK47" s="506">
        <v>23</v>
      </c>
      <c r="AL47" s="505"/>
      <c r="AM47" s="506">
        <v>22</v>
      </c>
      <c r="AN47" s="507"/>
      <c r="AO47" s="504">
        <f t="shared" si="16"/>
        <v>22</v>
      </c>
      <c r="AP47" s="505"/>
      <c r="AQ47" s="506">
        <v>14</v>
      </c>
      <c r="AR47" s="505"/>
      <c r="AS47" s="506">
        <v>8</v>
      </c>
      <c r="AT47" s="507"/>
    </row>
    <row r="48" spans="2:46" s="59" customFormat="1" ht="15" hidden="1" customHeight="1">
      <c r="B48" s="502" t="s">
        <v>220</v>
      </c>
      <c r="C48" s="503"/>
      <c r="D48" s="503"/>
      <c r="E48" s="504">
        <f t="shared" si="10"/>
        <v>248</v>
      </c>
      <c r="F48" s="505"/>
      <c r="G48" s="506">
        <f>+M48+S48+Y48+AE48+AK48+AQ48</f>
        <v>121</v>
      </c>
      <c r="H48" s="505"/>
      <c r="I48" s="506">
        <f>+O48+U48+AA48+AG48+AM48+AS48</f>
        <v>127</v>
      </c>
      <c r="J48" s="507"/>
      <c r="K48" s="505">
        <f t="shared" si="11"/>
        <v>30</v>
      </c>
      <c r="L48" s="505"/>
      <c r="M48" s="506">
        <v>18</v>
      </c>
      <c r="N48" s="505"/>
      <c r="O48" s="506">
        <v>12</v>
      </c>
      <c r="P48" s="505"/>
      <c r="Q48" s="504">
        <f t="shared" si="12"/>
        <v>36</v>
      </c>
      <c r="R48" s="505"/>
      <c r="S48" s="506">
        <v>15</v>
      </c>
      <c r="T48" s="505"/>
      <c r="U48" s="506">
        <v>21</v>
      </c>
      <c r="V48" s="507"/>
      <c r="W48" s="504">
        <f t="shared" si="13"/>
        <v>49</v>
      </c>
      <c r="X48" s="505"/>
      <c r="Y48" s="506">
        <v>26</v>
      </c>
      <c r="Z48" s="505"/>
      <c r="AA48" s="506">
        <v>23</v>
      </c>
      <c r="AB48" s="507"/>
      <c r="AC48" s="504">
        <f t="shared" si="14"/>
        <v>34</v>
      </c>
      <c r="AD48" s="505"/>
      <c r="AE48" s="506">
        <v>15</v>
      </c>
      <c r="AF48" s="505"/>
      <c r="AG48" s="506">
        <v>19</v>
      </c>
      <c r="AH48" s="507"/>
      <c r="AI48" s="504">
        <f t="shared" si="15"/>
        <v>43</v>
      </c>
      <c r="AJ48" s="505"/>
      <c r="AK48" s="506">
        <v>24</v>
      </c>
      <c r="AL48" s="505"/>
      <c r="AM48" s="506">
        <v>19</v>
      </c>
      <c r="AN48" s="507"/>
      <c r="AO48" s="504">
        <f t="shared" si="16"/>
        <v>56</v>
      </c>
      <c r="AP48" s="505"/>
      <c r="AQ48" s="506">
        <v>23</v>
      </c>
      <c r="AR48" s="505"/>
      <c r="AS48" s="506">
        <v>33</v>
      </c>
      <c r="AT48" s="507"/>
    </row>
    <row r="49" spans="2:46" s="59" customFormat="1" ht="15" hidden="1" customHeight="1">
      <c r="B49" s="502" t="s">
        <v>221</v>
      </c>
      <c r="C49" s="503"/>
      <c r="D49" s="503"/>
      <c r="E49" s="504">
        <f t="shared" si="10"/>
        <v>303</v>
      </c>
      <c r="F49" s="505"/>
      <c r="G49" s="506">
        <f>+M49+S49+Y49+AE49+AK49+AQ49</f>
        <v>150</v>
      </c>
      <c r="H49" s="505"/>
      <c r="I49" s="506">
        <f>+O49+U49+AA49+AG49+AM49+AS49</f>
        <v>153</v>
      </c>
      <c r="J49" s="507"/>
      <c r="K49" s="505">
        <f t="shared" si="11"/>
        <v>44</v>
      </c>
      <c r="L49" s="505"/>
      <c r="M49" s="506">
        <v>26</v>
      </c>
      <c r="N49" s="505"/>
      <c r="O49" s="506">
        <v>18</v>
      </c>
      <c r="P49" s="505"/>
      <c r="Q49" s="504">
        <f t="shared" si="12"/>
        <v>45</v>
      </c>
      <c r="R49" s="505"/>
      <c r="S49" s="506">
        <v>19</v>
      </c>
      <c r="T49" s="505"/>
      <c r="U49" s="506">
        <v>26</v>
      </c>
      <c r="V49" s="507"/>
      <c r="W49" s="504">
        <f t="shared" si="13"/>
        <v>53</v>
      </c>
      <c r="X49" s="505"/>
      <c r="Y49" s="506">
        <v>24</v>
      </c>
      <c r="Z49" s="505"/>
      <c r="AA49" s="506">
        <v>29</v>
      </c>
      <c r="AB49" s="507"/>
      <c r="AC49" s="504">
        <f t="shared" si="14"/>
        <v>46</v>
      </c>
      <c r="AD49" s="505"/>
      <c r="AE49" s="506">
        <v>18</v>
      </c>
      <c r="AF49" s="505"/>
      <c r="AG49" s="506">
        <v>28</v>
      </c>
      <c r="AH49" s="507"/>
      <c r="AI49" s="504">
        <f t="shared" si="15"/>
        <v>53</v>
      </c>
      <c r="AJ49" s="505"/>
      <c r="AK49" s="506">
        <v>31</v>
      </c>
      <c r="AL49" s="505"/>
      <c r="AM49" s="506">
        <v>22</v>
      </c>
      <c r="AN49" s="507"/>
      <c r="AO49" s="504">
        <f t="shared" si="16"/>
        <v>62</v>
      </c>
      <c r="AP49" s="505"/>
      <c r="AQ49" s="506">
        <v>32</v>
      </c>
      <c r="AR49" s="505"/>
      <c r="AS49" s="506">
        <v>30</v>
      </c>
      <c r="AT49" s="507"/>
    </row>
    <row r="50" spans="2:46" s="59" customFormat="1" ht="15" hidden="1" customHeight="1">
      <c r="B50" s="502" t="s">
        <v>222</v>
      </c>
      <c r="C50" s="503"/>
      <c r="D50" s="503"/>
      <c r="E50" s="504">
        <f t="shared" si="10"/>
        <v>215</v>
      </c>
      <c r="F50" s="505"/>
      <c r="G50" s="506">
        <f>+M50+S50+Y50+AE50+AK50+AQ50</f>
        <v>110</v>
      </c>
      <c r="H50" s="505"/>
      <c r="I50" s="506">
        <f>+O50+U50+AA50+AG50+AM50+AS50</f>
        <v>105</v>
      </c>
      <c r="J50" s="507"/>
      <c r="K50" s="505">
        <f t="shared" si="11"/>
        <v>28</v>
      </c>
      <c r="L50" s="505"/>
      <c r="M50" s="506">
        <v>14</v>
      </c>
      <c r="N50" s="505"/>
      <c r="O50" s="506">
        <v>14</v>
      </c>
      <c r="P50" s="505"/>
      <c r="Q50" s="504">
        <f t="shared" si="12"/>
        <v>37</v>
      </c>
      <c r="R50" s="505"/>
      <c r="S50" s="506">
        <v>16</v>
      </c>
      <c r="T50" s="505"/>
      <c r="U50" s="506">
        <v>21</v>
      </c>
      <c r="V50" s="507"/>
      <c r="W50" s="504">
        <f t="shared" si="13"/>
        <v>31</v>
      </c>
      <c r="X50" s="505"/>
      <c r="Y50" s="506">
        <v>15</v>
      </c>
      <c r="Z50" s="505"/>
      <c r="AA50" s="506">
        <v>16</v>
      </c>
      <c r="AB50" s="507"/>
      <c r="AC50" s="504">
        <f t="shared" si="14"/>
        <v>42</v>
      </c>
      <c r="AD50" s="505"/>
      <c r="AE50" s="506">
        <v>19</v>
      </c>
      <c r="AF50" s="505"/>
      <c r="AG50" s="506">
        <v>23</v>
      </c>
      <c r="AH50" s="507"/>
      <c r="AI50" s="504">
        <f t="shared" si="15"/>
        <v>39</v>
      </c>
      <c r="AJ50" s="505"/>
      <c r="AK50" s="506">
        <v>24</v>
      </c>
      <c r="AL50" s="505"/>
      <c r="AM50" s="506">
        <v>15</v>
      </c>
      <c r="AN50" s="507"/>
      <c r="AO50" s="504">
        <f>SUM(AQ50:AT50)</f>
        <v>38</v>
      </c>
      <c r="AP50" s="505"/>
      <c r="AQ50" s="506">
        <v>22</v>
      </c>
      <c r="AR50" s="505"/>
      <c r="AS50" s="506">
        <v>16</v>
      </c>
      <c r="AT50" s="507"/>
    </row>
    <row r="51" spans="2:46" s="59" customFormat="1" ht="15" hidden="1" customHeight="1">
      <c r="B51" s="502" t="s">
        <v>223</v>
      </c>
      <c r="C51" s="503"/>
      <c r="D51" s="503"/>
      <c r="E51" s="504">
        <f t="shared" si="10"/>
        <v>2164</v>
      </c>
      <c r="F51" s="505"/>
      <c r="G51" s="506">
        <f>SUM(G52:H58)</f>
        <v>1099</v>
      </c>
      <c r="H51" s="505"/>
      <c r="I51" s="506">
        <f>SUM(I52:J58)</f>
        <v>1065</v>
      </c>
      <c r="J51" s="507"/>
      <c r="K51" s="505">
        <f t="shared" si="11"/>
        <v>360</v>
      </c>
      <c r="L51" s="505"/>
      <c r="M51" s="506">
        <f>SUM(M52:N58)</f>
        <v>188</v>
      </c>
      <c r="N51" s="505"/>
      <c r="O51" s="506">
        <f>SUM(O52:P58)</f>
        <v>172</v>
      </c>
      <c r="P51" s="505"/>
      <c r="Q51" s="504">
        <f t="shared" si="12"/>
        <v>321</v>
      </c>
      <c r="R51" s="505"/>
      <c r="S51" s="506">
        <f>SUM(S52:T58)</f>
        <v>179</v>
      </c>
      <c r="T51" s="505"/>
      <c r="U51" s="506">
        <f>SUM(U52:V58)</f>
        <v>142</v>
      </c>
      <c r="V51" s="507"/>
      <c r="W51" s="504">
        <f t="shared" si="13"/>
        <v>392</v>
      </c>
      <c r="X51" s="505"/>
      <c r="Y51" s="506">
        <f>SUM(Y52:Z58)</f>
        <v>185</v>
      </c>
      <c r="Z51" s="505"/>
      <c r="AA51" s="506">
        <f>SUM(AA52:AB58)</f>
        <v>207</v>
      </c>
      <c r="AB51" s="507"/>
      <c r="AC51" s="504">
        <f t="shared" si="14"/>
        <v>336</v>
      </c>
      <c r="AD51" s="505"/>
      <c r="AE51" s="506">
        <f>SUM(AE52:AF58)</f>
        <v>165</v>
      </c>
      <c r="AF51" s="505"/>
      <c r="AG51" s="506">
        <f>SUM(AG52:AH58)</f>
        <v>171</v>
      </c>
      <c r="AH51" s="507"/>
      <c r="AI51" s="504">
        <f t="shared" si="15"/>
        <v>354</v>
      </c>
      <c r="AJ51" s="505"/>
      <c r="AK51" s="506">
        <f>SUM(AK52:AL58)</f>
        <v>179</v>
      </c>
      <c r="AL51" s="505"/>
      <c r="AM51" s="506">
        <f>SUM(AM52:AN58)</f>
        <v>175</v>
      </c>
      <c r="AN51" s="507"/>
      <c r="AO51" s="504">
        <f t="shared" si="16"/>
        <v>401</v>
      </c>
      <c r="AP51" s="505"/>
      <c r="AQ51" s="506">
        <f>SUM(AQ52:AR58)</f>
        <v>203</v>
      </c>
      <c r="AR51" s="505"/>
      <c r="AS51" s="506">
        <f>SUM(AS52:AT58)</f>
        <v>198</v>
      </c>
      <c r="AT51" s="507"/>
    </row>
    <row r="52" spans="2:46" s="59" customFormat="1" ht="15" hidden="1" customHeight="1">
      <c r="B52" s="502" t="s">
        <v>224</v>
      </c>
      <c r="C52" s="503"/>
      <c r="D52" s="503"/>
      <c r="E52" s="504">
        <f t="shared" si="10"/>
        <v>412</v>
      </c>
      <c r="F52" s="505"/>
      <c r="G52" s="506">
        <f>+M52+S52+Y52+AE52+AK52+AQ52</f>
        <v>222</v>
      </c>
      <c r="H52" s="505"/>
      <c r="I52" s="506">
        <f>+O52+U52+AA52+AG52+AM52+AS52</f>
        <v>190</v>
      </c>
      <c r="J52" s="507"/>
      <c r="K52" s="505">
        <f t="shared" si="11"/>
        <v>62</v>
      </c>
      <c r="L52" s="505"/>
      <c r="M52" s="506">
        <v>35</v>
      </c>
      <c r="N52" s="505"/>
      <c r="O52" s="506">
        <v>27</v>
      </c>
      <c r="P52" s="505"/>
      <c r="Q52" s="504">
        <f t="shared" si="12"/>
        <v>61</v>
      </c>
      <c r="R52" s="505"/>
      <c r="S52" s="506">
        <v>27</v>
      </c>
      <c r="T52" s="505"/>
      <c r="U52" s="506">
        <v>34</v>
      </c>
      <c r="V52" s="507"/>
      <c r="W52" s="504">
        <f t="shared" si="13"/>
        <v>74</v>
      </c>
      <c r="X52" s="505"/>
      <c r="Y52" s="506">
        <v>45</v>
      </c>
      <c r="Z52" s="505"/>
      <c r="AA52" s="506">
        <v>29</v>
      </c>
      <c r="AB52" s="507"/>
      <c r="AC52" s="504">
        <f t="shared" si="14"/>
        <v>62</v>
      </c>
      <c r="AD52" s="505"/>
      <c r="AE52" s="506">
        <v>33</v>
      </c>
      <c r="AF52" s="505"/>
      <c r="AG52" s="506">
        <v>29</v>
      </c>
      <c r="AH52" s="507"/>
      <c r="AI52" s="504">
        <f t="shared" si="15"/>
        <v>73</v>
      </c>
      <c r="AJ52" s="505"/>
      <c r="AK52" s="506">
        <v>38</v>
      </c>
      <c r="AL52" s="505"/>
      <c r="AM52" s="506">
        <v>35</v>
      </c>
      <c r="AN52" s="507"/>
      <c r="AO52" s="504">
        <f t="shared" si="16"/>
        <v>80</v>
      </c>
      <c r="AP52" s="505"/>
      <c r="AQ52" s="506">
        <v>44</v>
      </c>
      <c r="AR52" s="505"/>
      <c r="AS52" s="506">
        <v>36</v>
      </c>
      <c r="AT52" s="507"/>
    </row>
    <row r="53" spans="2:46" s="59" customFormat="1" ht="15" hidden="1" customHeight="1">
      <c r="B53" s="502" t="s">
        <v>225</v>
      </c>
      <c r="C53" s="503"/>
      <c r="D53" s="503"/>
      <c r="E53" s="504">
        <f t="shared" si="10"/>
        <v>395</v>
      </c>
      <c r="F53" s="505"/>
      <c r="G53" s="506">
        <f t="shared" ref="G53:G58" si="17">+M53+S53+Y53+AE53+AK53+AQ53</f>
        <v>204</v>
      </c>
      <c r="H53" s="505"/>
      <c r="I53" s="506">
        <f t="shared" ref="I53:I58" si="18">+O53+U53+AA53+AG53+AM53+AS53</f>
        <v>191</v>
      </c>
      <c r="J53" s="507"/>
      <c r="K53" s="505">
        <f t="shared" si="11"/>
        <v>68</v>
      </c>
      <c r="L53" s="505"/>
      <c r="M53" s="506">
        <v>33</v>
      </c>
      <c r="N53" s="505"/>
      <c r="O53" s="506">
        <v>35</v>
      </c>
      <c r="P53" s="505"/>
      <c r="Q53" s="504">
        <f t="shared" si="12"/>
        <v>55</v>
      </c>
      <c r="R53" s="505"/>
      <c r="S53" s="506">
        <v>33</v>
      </c>
      <c r="T53" s="505"/>
      <c r="U53" s="506">
        <v>22</v>
      </c>
      <c r="V53" s="507"/>
      <c r="W53" s="504">
        <f t="shared" si="13"/>
        <v>60</v>
      </c>
      <c r="X53" s="505"/>
      <c r="Y53" s="506">
        <v>26</v>
      </c>
      <c r="Z53" s="505"/>
      <c r="AA53" s="506">
        <v>34</v>
      </c>
      <c r="AB53" s="507"/>
      <c r="AC53" s="504">
        <f t="shared" si="14"/>
        <v>64</v>
      </c>
      <c r="AD53" s="505"/>
      <c r="AE53" s="506">
        <v>32</v>
      </c>
      <c r="AF53" s="505"/>
      <c r="AG53" s="506">
        <v>32</v>
      </c>
      <c r="AH53" s="507"/>
      <c r="AI53" s="504">
        <f t="shared" si="15"/>
        <v>73</v>
      </c>
      <c r="AJ53" s="505"/>
      <c r="AK53" s="506">
        <v>41</v>
      </c>
      <c r="AL53" s="505"/>
      <c r="AM53" s="506">
        <v>32</v>
      </c>
      <c r="AN53" s="507"/>
      <c r="AO53" s="504">
        <f t="shared" si="16"/>
        <v>75</v>
      </c>
      <c r="AP53" s="505"/>
      <c r="AQ53" s="506">
        <v>39</v>
      </c>
      <c r="AR53" s="505"/>
      <c r="AS53" s="506">
        <v>36</v>
      </c>
      <c r="AT53" s="507"/>
    </row>
    <row r="54" spans="2:46" s="59" customFormat="1" ht="15" hidden="1" customHeight="1">
      <c r="B54" s="502" t="s">
        <v>226</v>
      </c>
      <c r="C54" s="503"/>
      <c r="D54" s="503"/>
      <c r="E54" s="504">
        <f t="shared" si="10"/>
        <v>532</v>
      </c>
      <c r="F54" s="505"/>
      <c r="G54" s="506">
        <f t="shared" si="17"/>
        <v>251</v>
      </c>
      <c r="H54" s="505"/>
      <c r="I54" s="506">
        <f t="shared" si="18"/>
        <v>281</v>
      </c>
      <c r="J54" s="507"/>
      <c r="K54" s="505">
        <f t="shared" si="11"/>
        <v>81</v>
      </c>
      <c r="L54" s="505"/>
      <c r="M54" s="506">
        <v>40</v>
      </c>
      <c r="N54" s="505"/>
      <c r="O54" s="506">
        <v>41</v>
      </c>
      <c r="P54" s="505"/>
      <c r="Q54" s="504">
        <f t="shared" si="12"/>
        <v>96</v>
      </c>
      <c r="R54" s="505"/>
      <c r="S54" s="506">
        <v>54</v>
      </c>
      <c r="T54" s="505"/>
      <c r="U54" s="506">
        <v>42</v>
      </c>
      <c r="V54" s="507"/>
      <c r="W54" s="504">
        <f t="shared" si="13"/>
        <v>108</v>
      </c>
      <c r="X54" s="505"/>
      <c r="Y54" s="506">
        <v>45</v>
      </c>
      <c r="Z54" s="505"/>
      <c r="AA54" s="506">
        <v>63</v>
      </c>
      <c r="AB54" s="507"/>
      <c r="AC54" s="504">
        <f t="shared" si="14"/>
        <v>79</v>
      </c>
      <c r="AD54" s="505"/>
      <c r="AE54" s="506">
        <v>35</v>
      </c>
      <c r="AF54" s="505"/>
      <c r="AG54" s="506">
        <v>44</v>
      </c>
      <c r="AH54" s="507"/>
      <c r="AI54" s="504">
        <f t="shared" si="15"/>
        <v>76</v>
      </c>
      <c r="AJ54" s="505"/>
      <c r="AK54" s="506">
        <v>39</v>
      </c>
      <c r="AL54" s="505"/>
      <c r="AM54" s="506">
        <v>37</v>
      </c>
      <c r="AN54" s="507"/>
      <c r="AO54" s="504">
        <f t="shared" si="16"/>
        <v>92</v>
      </c>
      <c r="AP54" s="505"/>
      <c r="AQ54" s="506">
        <v>38</v>
      </c>
      <c r="AR54" s="505"/>
      <c r="AS54" s="506">
        <v>54</v>
      </c>
      <c r="AT54" s="507"/>
    </row>
    <row r="55" spans="2:46" s="59" customFormat="1" ht="15" hidden="1" customHeight="1">
      <c r="B55" s="502" t="s">
        <v>227</v>
      </c>
      <c r="C55" s="503"/>
      <c r="D55" s="503"/>
      <c r="E55" s="504">
        <f t="shared" si="10"/>
        <v>144</v>
      </c>
      <c r="F55" s="505"/>
      <c r="G55" s="506">
        <f t="shared" si="17"/>
        <v>67</v>
      </c>
      <c r="H55" s="505"/>
      <c r="I55" s="506">
        <f t="shared" si="18"/>
        <v>77</v>
      </c>
      <c r="J55" s="507"/>
      <c r="K55" s="505">
        <f t="shared" si="11"/>
        <v>23</v>
      </c>
      <c r="L55" s="505"/>
      <c r="M55" s="506">
        <v>11</v>
      </c>
      <c r="N55" s="505"/>
      <c r="O55" s="506">
        <v>12</v>
      </c>
      <c r="P55" s="505"/>
      <c r="Q55" s="504">
        <f t="shared" si="12"/>
        <v>24</v>
      </c>
      <c r="R55" s="505"/>
      <c r="S55" s="506">
        <v>16</v>
      </c>
      <c r="T55" s="505"/>
      <c r="U55" s="506">
        <v>8</v>
      </c>
      <c r="V55" s="507"/>
      <c r="W55" s="504">
        <f t="shared" si="13"/>
        <v>29</v>
      </c>
      <c r="X55" s="505"/>
      <c r="Y55" s="506">
        <v>15</v>
      </c>
      <c r="Z55" s="505"/>
      <c r="AA55" s="506">
        <v>14</v>
      </c>
      <c r="AB55" s="507"/>
      <c r="AC55" s="504">
        <f t="shared" si="14"/>
        <v>22</v>
      </c>
      <c r="AD55" s="505"/>
      <c r="AE55" s="506">
        <v>7</v>
      </c>
      <c r="AF55" s="505"/>
      <c r="AG55" s="506">
        <v>15</v>
      </c>
      <c r="AH55" s="507"/>
      <c r="AI55" s="504">
        <f t="shared" si="15"/>
        <v>24</v>
      </c>
      <c r="AJ55" s="505"/>
      <c r="AK55" s="506">
        <v>8</v>
      </c>
      <c r="AL55" s="505"/>
      <c r="AM55" s="506">
        <v>16</v>
      </c>
      <c r="AN55" s="507"/>
      <c r="AO55" s="504">
        <f t="shared" si="16"/>
        <v>22</v>
      </c>
      <c r="AP55" s="505"/>
      <c r="AQ55" s="506">
        <v>10</v>
      </c>
      <c r="AR55" s="505"/>
      <c r="AS55" s="506">
        <v>12</v>
      </c>
      <c r="AT55" s="507"/>
    </row>
    <row r="56" spans="2:46" s="59" customFormat="1" ht="15" hidden="1" customHeight="1">
      <c r="B56" s="502" t="s">
        <v>228</v>
      </c>
      <c r="C56" s="503"/>
      <c r="D56" s="503"/>
      <c r="E56" s="504">
        <f t="shared" si="10"/>
        <v>509</v>
      </c>
      <c r="F56" s="505"/>
      <c r="G56" s="506">
        <f t="shared" si="17"/>
        <v>261</v>
      </c>
      <c r="H56" s="505"/>
      <c r="I56" s="506">
        <f t="shared" si="18"/>
        <v>248</v>
      </c>
      <c r="J56" s="507"/>
      <c r="K56" s="505">
        <f t="shared" si="11"/>
        <v>98</v>
      </c>
      <c r="L56" s="505"/>
      <c r="M56" s="506">
        <v>56</v>
      </c>
      <c r="N56" s="505"/>
      <c r="O56" s="506">
        <v>42</v>
      </c>
      <c r="P56" s="505"/>
      <c r="Q56" s="504">
        <f t="shared" si="12"/>
        <v>69</v>
      </c>
      <c r="R56" s="505"/>
      <c r="S56" s="506">
        <v>41</v>
      </c>
      <c r="T56" s="505"/>
      <c r="U56" s="506">
        <v>28</v>
      </c>
      <c r="V56" s="507"/>
      <c r="W56" s="504">
        <f t="shared" si="13"/>
        <v>95</v>
      </c>
      <c r="X56" s="505"/>
      <c r="Y56" s="506">
        <v>38</v>
      </c>
      <c r="Z56" s="505"/>
      <c r="AA56" s="506">
        <v>57</v>
      </c>
      <c r="AB56" s="507"/>
      <c r="AC56" s="504">
        <f t="shared" si="14"/>
        <v>77</v>
      </c>
      <c r="AD56" s="505"/>
      <c r="AE56" s="506">
        <v>36</v>
      </c>
      <c r="AF56" s="505"/>
      <c r="AG56" s="506">
        <v>41</v>
      </c>
      <c r="AH56" s="507"/>
      <c r="AI56" s="504">
        <f t="shared" si="15"/>
        <v>80</v>
      </c>
      <c r="AJ56" s="505"/>
      <c r="AK56" s="506">
        <v>40</v>
      </c>
      <c r="AL56" s="505"/>
      <c r="AM56" s="506">
        <v>40</v>
      </c>
      <c r="AN56" s="507"/>
      <c r="AO56" s="504">
        <f t="shared" si="16"/>
        <v>90</v>
      </c>
      <c r="AP56" s="505"/>
      <c r="AQ56" s="506">
        <v>50</v>
      </c>
      <c r="AR56" s="505"/>
      <c r="AS56" s="506">
        <v>40</v>
      </c>
      <c r="AT56" s="507"/>
    </row>
    <row r="57" spans="2:46" s="59" customFormat="1" ht="15" hidden="1" customHeight="1">
      <c r="B57" s="502" t="s">
        <v>229</v>
      </c>
      <c r="C57" s="503"/>
      <c r="D57" s="503"/>
      <c r="E57" s="504">
        <f t="shared" si="10"/>
        <v>172</v>
      </c>
      <c r="F57" s="505"/>
      <c r="G57" s="506">
        <f t="shared" si="17"/>
        <v>94</v>
      </c>
      <c r="H57" s="505"/>
      <c r="I57" s="506">
        <f t="shared" si="18"/>
        <v>78</v>
      </c>
      <c r="J57" s="507"/>
      <c r="K57" s="505">
        <f t="shared" si="11"/>
        <v>28</v>
      </c>
      <c r="L57" s="505"/>
      <c r="M57" s="506">
        <v>13</v>
      </c>
      <c r="N57" s="505"/>
      <c r="O57" s="506">
        <v>15</v>
      </c>
      <c r="P57" s="505"/>
      <c r="Q57" s="504">
        <f t="shared" si="12"/>
        <v>16</v>
      </c>
      <c r="R57" s="505"/>
      <c r="S57" s="506">
        <v>8</v>
      </c>
      <c r="T57" s="505"/>
      <c r="U57" s="506">
        <v>8</v>
      </c>
      <c r="V57" s="507"/>
      <c r="W57" s="504">
        <f t="shared" si="13"/>
        <v>26</v>
      </c>
      <c r="X57" s="505"/>
      <c r="Y57" s="506">
        <v>16</v>
      </c>
      <c r="Z57" s="505"/>
      <c r="AA57" s="506">
        <v>10</v>
      </c>
      <c r="AB57" s="507"/>
      <c r="AC57" s="504">
        <f t="shared" si="14"/>
        <v>32</v>
      </c>
      <c r="AD57" s="505"/>
      <c r="AE57" s="506">
        <v>22</v>
      </c>
      <c r="AF57" s="505"/>
      <c r="AG57" s="506">
        <v>10</v>
      </c>
      <c r="AH57" s="507"/>
      <c r="AI57" s="504">
        <f t="shared" si="15"/>
        <v>28</v>
      </c>
      <c r="AJ57" s="505"/>
      <c r="AK57" s="506">
        <v>13</v>
      </c>
      <c r="AL57" s="505"/>
      <c r="AM57" s="506">
        <v>15</v>
      </c>
      <c r="AN57" s="507"/>
      <c r="AO57" s="504">
        <f t="shared" si="16"/>
        <v>42</v>
      </c>
      <c r="AP57" s="505"/>
      <c r="AQ57" s="506">
        <v>22</v>
      </c>
      <c r="AR57" s="505"/>
      <c r="AS57" s="506">
        <v>20</v>
      </c>
      <c r="AT57" s="507"/>
    </row>
    <row r="58" spans="2:46" s="59" customFormat="1" ht="15" hidden="1" customHeight="1">
      <c r="B58" s="502" t="s">
        <v>82</v>
      </c>
      <c r="C58" s="503"/>
      <c r="D58" s="503"/>
      <c r="E58" s="504">
        <f t="shared" si="10"/>
        <v>0</v>
      </c>
      <c r="F58" s="505"/>
      <c r="G58" s="506">
        <f t="shared" si="17"/>
        <v>0</v>
      </c>
      <c r="H58" s="505"/>
      <c r="I58" s="506">
        <f t="shared" si="18"/>
        <v>0</v>
      </c>
      <c r="J58" s="507"/>
      <c r="K58" s="505">
        <f t="shared" si="11"/>
        <v>0</v>
      </c>
      <c r="L58" s="505"/>
      <c r="M58" s="506">
        <v>0</v>
      </c>
      <c r="N58" s="505"/>
      <c r="O58" s="506">
        <v>0</v>
      </c>
      <c r="P58" s="505"/>
      <c r="Q58" s="504">
        <f t="shared" si="12"/>
        <v>0</v>
      </c>
      <c r="R58" s="505"/>
      <c r="S58" s="506">
        <v>0</v>
      </c>
      <c r="T58" s="505"/>
      <c r="U58" s="506">
        <v>0</v>
      </c>
      <c r="V58" s="507"/>
      <c r="W58" s="504">
        <f t="shared" si="13"/>
        <v>0</v>
      </c>
      <c r="X58" s="505"/>
      <c r="Y58" s="506">
        <v>0</v>
      </c>
      <c r="Z58" s="505"/>
      <c r="AA58" s="506">
        <v>0</v>
      </c>
      <c r="AB58" s="507"/>
      <c r="AC58" s="504">
        <f t="shared" si="14"/>
        <v>0</v>
      </c>
      <c r="AD58" s="505"/>
      <c r="AE58" s="506">
        <v>0</v>
      </c>
      <c r="AF58" s="505"/>
      <c r="AG58" s="506">
        <v>0</v>
      </c>
      <c r="AH58" s="507"/>
      <c r="AI58" s="504">
        <f t="shared" si="15"/>
        <v>0</v>
      </c>
      <c r="AJ58" s="505"/>
      <c r="AK58" s="506">
        <v>0</v>
      </c>
      <c r="AL58" s="505"/>
      <c r="AM58" s="506">
        <v>0</v>
      </c>
      <c r="AN58" s="507"/>
      <c r="AO58" s="504">
        <f t="shared" si="16"/>
        <v>0</v>
      </c>
      <c r="AP58" s="505"/>
      <c r="AQ58" s="506">
        <v>0</v>
      </c>
      <c r="AR58" s="505"/>
      <c r="AS58" s="506">
        <v>0</v>
      </c>
      <c r="AT58" s="507"/>
    </row>
    <row r="59" spans="2:46" s="59" customFormat="1" ht="15" hidden="1" customHeight="1">
      <c r="B59" s="502" t="s">
        <v>84</v>
      </c>
      <c r="C59" s="503"/>
      <c r="D59" s="503"/>
      <c r="E59" s="504">
        <f t="shared" si="10"/>
        <v>1620</v>
      </c>
      <c r="F59" s="505"/>
      <c r="G59" s="506">
        <f>SUM(G60:H63)</f>
        <v>835</v>
      </c>
      <c r="H59" s="505"/>
      <c r="I59" s="506">
        <f>SUM(I60:J63)</f>
        <v>785</v>
      </c>
      <c r="J59" s="507"/>
      <c r="K59" s="505">
        <f t="shared" si="11"/>
        <v>262</v>
      </c>
      <c r="L59" s="505"/>
      <c r="M59" s="506">
        <f>SUM(M60:N63)</f>
        <v>131</v>
      </c>
      <c r="N59" s="505"/>
      <c r="O59" s="506">
        <f>SUM(O60:P63)</f>
        <v>131</v>
      </c>
      <c r="P59" s="505"/>
      <c r="Q59" s="504">
        <f t="shared" si="12"/>
        <v>237</v>
      </c>
      <c r="R59" s="505"/>
      <c r="S59" s="506">
        <f>SUM(S60:T63)</f>
        <v>136</v>
      </c>
      <c r="T59" s="505"/>
      <c r="U59" s="506">
        <f>SUM(U60:V63)</f>
        <v>101</v>
      </c>
      <c r="V59" s="507"/>
      <c r="W59" s="504">
        <f t="shared" si="13"/>
        <v>310</v>
      </c>
      <c r="X59" s="505"/>
      <c r="Y59" s="506">
        <f>SUM(Y60:Z63)</f>
        <v>158</v>
      </c>
      <c r="Z59" s="505"/>
      <c r="AA59" s="506">
        <f>SUM(AA60:AB63)</f>
        <v>152</v>
      </c>
      <c r="AB59" s="507"/>
      <c r="AC59" s="504">
        <f t="shared" si="14"/>
        <v>272</v>
      </c>
      <c r="AD59" s="505"/>
      <c r="AE59" s="506">
        <f>SUM(AE60:AF63)</f>
        <v>146</v>
      </c>
      <c r="AF59" s="505"/>
      <c r="AG59" s="506">
        <f>SUM(AG60:AH63)</f>
        <v>126</v>
      </c>
      <c r="AH59" s="507"/>
      <c r="AI59" s="504">
        <f t="shared" si="15"/>
        <v>267</v>
      </c>
      <c r="AJ59" s="505"/>
      <c r="AK59" s="506">
        <f>SUM(AK60:AL63)</f>
        <v>131</v>
      </c>
      <c r="AL59" s="505"/>
      <c r="AM59" s="506">
        <f>SUM(AM60:AN63)</f>
        <v>136</v>
      </c>
      <c r="AN59" s="507"/>
      <c r="AO59" s="504">
        <f t="shared" si="16"/>
        <v>272</v>
      </c>
      <c r="AP59" s="505"/>
      <c r="AQ59" s="506">
        <f>SUM(AQ60:AR63)</f>
        <v>133</v>
      </c>
      <c r="AR59" s="505"/>
      <c r="AS59" s="506">
        <f>SUM(AS60:AT63)</f>
        <v>139</v>
      </c>
      <c r="AT59" s="507"/>
    </row>
    <row r="60" spans="2:46" s="59" customFormat="1" ht="15" hidden="1" customHeight="1">
      <c r="B60" s="502" t="s">
        <v>230</v>
      </c>
      <c r="C60" s="503"/>
      <c r="D60" s="503"/>
      <c r="E60" s="504">
        <f t="shared" si="10"/>
        <v>564</v>
      </c>
      <c r="F60" s="505"/>
      <c r="G60" s="506">
        <f>+M60+S60+Y60+AE60+AK60+AQ60</f>
        <v>281</v>
      </c>
      <c r="H60" s="505"/>
      <c r="I60" s="506">
        <f>+O60+U60+AA60+AG60+AM60+AS60</f>
        <v>283</v>
      </c>
      <c r="J60" s="507"/>
      <c r="K60" s="505">
        <f t="shared" si="11"/>
        <v>98</v>
      </c>
      <c r="L60" s="505"/>
      <c r="M60" s="506">
        <v>45</v>
      </c>
      <c r="N60" s="505"/>
      <c r="O60" s="506">
        <v>53</v>
      </c>
      <c r="P60" s="505"/>
      <c r="Q60" s="504">
        <f t="shared" si="12"/>
        <v>73</v>
      </c>
      <c r="R60" s="505"/>
      <c r="S60" s="506">
        <v>38</v>
      </c>
      <c r="T60" s="505"/>
      <c r="U60" s="506">
        <v>35</v>
      </c>
      <c r="V60" s="507"/>
      <c r="W60" s="504">
        <f t="shared" si="13"/>
        <v>118</v>
      </c>
      <c r="X60" s="505"/>
      <c r="Y60" s="506">
        <v>59</v>
      </c>
      <c r="Z60" s="505"/>
      <c r="AA60" s="506">
        <v>59</v>
      </c>
      <c r="AB60" s="507"/>
      <c r="AC60" s="504">
        <f t="shared" si="14"/>
        <v>80</v>
      </c>
      <c r="AD60" s="505"/>
      <c r="AE60" s="506">
        <v>44</v>
      </c>
      <c r="AF60" s="505"/>
      <c r="AG60" s="506">
        <v>36</v>
      </c>
      <c r="AH60" s="507"/>
      <c r="AI60" s="504">
        <f t="shared" si="15"/>
        <v>85</v>
      </c>
      <c r="AJ60" s="505"/>
      <c r="AK60" s="506">
        <v>43</v>
      </c>
      <c r="AL60" s="505"/>
      <c r="AM60" s="506">
        <v>42</v>
      </c>
      <c r="AN60" s="507"/>
      <c r="AO60" s="504">
        <f t="shared" si="16"/>
        <v>110</v>
      </c>
      <c r="AP60" s="505"/>
      <c r="AQ60" s="506">
        <v>52</v>
      </c>
      <c r="AR60" s="505"/>
      <c r="AS60" s="506">
        <v>58</v>
      </c>
      <c r="AT60" s="507"/>
    </row>
    <row r="61" spans="2:46" s="59" customFormat="1" ht="15" hidden="1" customHeight="1">
      <c r="B61" s="502" t="s">
        <v>231</v>
      </c>
      <c r="C61" s="503"/>
      <c r="D61" s="503"/>
      <c r="E61" s="504">
        <f t="shared" si="10"/>
        <v>412</v>
      </c>
      <c r="F61" s="505"/>
      <c r="G61" s="506">
        <f>+M61+S61+Y61+AE61+AK61+AQ61</f>
        <v>219</v>
      </c>
      <c r="H61" s="505"/>
      <c r="I61" s="506">
        <f>+O61+U61+AA61+AG61+AM61+AS61</f>
        <v>193</v>
      </c>
      <c r="J61" s="507"/>
      <c r="K61" s="505">
        <f t="shared" si="11"/>
        <v>55</v>
      </c>
      <c r="L61" s="505"/>
      <c r="M61" s="506">
        <v>32</v>
      </c>
      <c r="N61" s="505"/>
      <c r="O61" s="506">
        <v>23</v>
      </c>
      <c r="P61" s="505"/>
      <c r="Q61" s="504">
        <f t="shared" si="12"/>
        <v>61</v>
      </c>
      <c r="R61" s="505"/>
      <c r="S61" s="506">
        <v>36</v>
      </c>
      <c r="T61" s="505"/>
      <c r="U61" s="506">
        <v>25</v>
      </c>
      <c r="V61" s="507"/>
      <c r="W61" s="504">
        <f t="shared" si="13"/>
        <v>72</v>
      </c>
      <c r="X61" s="505"/>
      <c r="Y61" s="506">
        <v>39</v>
      </c>
      <c r="Z61" s="505"/>
      <c r="AA61" s="506">
        <v>33</v>
      </c>
      <c r="AB61" s="507"/>
      <c r="AC61" s="504">
        <f t="shared" si="14"/>
        <v>82</v>
      </c>
      <c r="AD61" s="505"/>
      <c r="AE61" s="506">
        <v>42</v>
      </c>
      <c r="AF61" s="505"/>
      <c r="AG61" s="506">
        <v>40</v>
      </c>
      <c r="AH61" s="507"/>
      <c r="AI61" s="504">
        <f t="shared" si="15"/>
        <v>75</v>
      </c>
      <c r="AJ61" s="505"/>
      <c r="AK61" s="506">
        <v>39</v>
      </c>
      <c r="AL61" s="505"/>
      <c r="AM61" s="506">
        <v>36</v>
      </c>
      <c r="AN61" s="507"/>
      <c r="AO61" s="504">
        <f t="shared" si="16"/>
        <v>67</v>
      </c>
      <c r="AP61" s="505"/>
      <c r="AQ61" s="506">
        <v>31</v>
      </c>
      <c r="AR61" s="505"/>
      <c r="AS61" s="506">
        <v>36</v>
      </c>
      <c r="AT61" s="507"/>
    </row>
    <row r="62" spans="2:46" s="59" customFormat="1" ht="15" hidden="1" customHeight="1">
      <c r="B62" s="502" t="s">
        <v>232</v>
      </c>
      <c r="C62" s="503"/>
      <c r="D62" s="503"/>
      <c r="E62" s="504">
        <f t="shared" si="10"/>
        <v>301</v>
      </c>
      <c r="F62" s="505"/>
      <c r="G62" s="506">
        <f>+M62+S62+Y62+AE62+AK62+AQ62</f>
        <v>153</v>
      </c>
      <c r="H62" s="505"/>
      <c r="I62" s="506">
        <f>+O62+U62+AA62+AG62+AM62+AS62</f>
        <v>148</v>
      </c>
      <c r="J62" s="507"/>
      <c r="K62" s="505">
        <f t="shared" si="11"/>
        <v>58</v>
      </c>
      <c r="L62" s="505"/>
      <c r="M62" s="506">
        <v>28</v>
      </c>
      <c r="N62" s="505"/>
      <c r="O62" s="506">
        <v>30</v>
      </c>
      <c r="P62" s="505"/>
      <c r="Q62" s="504">
        <f t="shared" si="12"/>
        <v>49</v>
      </c>
      <c r="R62" s="505"/>
      <c r="S62" s="506">
        <v>32</v>
      </c>
      <c r="T62" s="505"/>
      <c r="U62" s="506">
        <v>17</v>
      </c>
      <c r="V62" s="507"/>
      <c r="W62" s="504">
        <f t="shared" si="13"/>
        <v>55</v>
      </c>
      <c r="X62" s="505"/>
      <c r="Y62" s="506">
        <v>24</v>
      </c>
      <c r="Z62" s="505"/>
      <c r="AA62" s="506">
        <v>31</v>
      </c>
      <c r="AB62" s="507"/>
      <c r="AC62" s="504">
        <f t="shared" si="14"/>
        <v>55</v>
      </c>
      <c r="AD62" s="505"/>
      <c r="AE62" s="506">
        <v>27</v>
      </c>
      <c r="AF62" s="505"/>
      <c r="AG62" s="506">
        <v>28</v>
      </c>
      <c r="AH62" s="507"/>
      <c r="AI62" s="504">
        <f t="shared" si="15"/>
        <v>42</v>
      </c>
      <c r="AJ62" s="505"/>
      <c r="AK62" s="506">
        <v>19</v>
      </c>
      <c r="AL62" s="505"/>
      <c r="AM62" s="506">
        <v>23</v>
      </c>
      <c r="AN62" s="507"/>
      <c r="AO62" s="504">
        <f t="shared" si="16"/>
        <v>42</v>
      </c>
      <c r="AP62" s="505"/>
      <c r="AQ62" s="506">
        <v>23</v>
      </c>
      <c r="AR62" s="505"/>
      <c r="AS62" s="506">
        <v>19</v>
      </c>
      <c r="AT62" s="507"/>
    </row>
    <row r="63" spans="2:46" s="59" customFormat="1" ht="15" hidden="1" customHeight="1">
      <c r="B63" s="502" t="s">
        <v>233</v>
      </c>
      <c r="C63" s="503"/>
      <c r="D63" s="503"/>
      <c r="E63" s="504">
        <f t="shared" si="10"/>
        <v>343</v>
      </c>
      <c r="F63" s="505"/>
      <c r="G63" s="506">
        <f>+M63+S63+Y63+AE63+AK63+AQ63</f>
        <v>182</v>
      </c>
      <c r="H63" s="505"/>
      <c r="I63" s="506">
        <f>+O63+U63+AA63+AG63+AM63+AS63</f>
        <v>161</v>
      </c>
      <c r="J63" s="507"/>
      <c r="K63" s="505">
        <f t="shared" si="11"/>
        <v>51</v>
      </c>
      <c r="L63" s="505"/>
      <c r="M63" s="506">
        <v>26</v>
      </c>
      <c r="N63" s="505"/>
      <c r="O63" s="506">
        <v>25</v>
      </c>
      <c r="P63" s="505"/>
      <c r="Q63" s="504">
        <f t="shared" si="12"/>
        <v>54</v>
      </c>
      <c r="R63" s="505"/>
      <c r="S63" s="506">
        <v>30</v>
      </c>
      <c r="T63" s="505"/>
      <c r="U63" s="506">
        <v>24</v>
      </c>
      <c r="V63" s="507"/>
      <c r="W63" s="504">
        <f t="shared" si="13"/>
        <v>65</v>
      </c>
      <c r="X63" s="505"/>
      <c r="Y63" s="506">
        <v>36</v>
      </c>
      <c r="Z63" s="505"/>
      <c r="AA63" s="506">
        <v>29</v>
      </c>
      <c r="AB63" s="507"/>
      <c r="AC63" s="504">
        <f t="shared" si="14"/>
        <v>55</v>
      </c>
      <c r="AD63" s="505"/>
      <c r="AE63" s="506">
        <v>33</v>
      </c>
      <c r="AF63" s="505"/>
      <c r="AG63" s="506">
        <v>22</v>
      </c>
      <c r="AH63" s="507"/>
      <c r="AI63" s="504">
        <f t="shared" si="15"/>
        <v>65</v>
      </c>
      <c r="AJ63" s="505"/>
      <c r="AK63" s="506">
        <v>30</v>
      </c>
      <c r="AL63" s="505"/>
      <c r="AM63" s="506">
        <v>35</v>
      </c>
      <c r="AN63" s="507"/>
      <c r="AO63" s="504">
        <f t="shared" si="16"/>
        <v>53</v>
      </c>
      <c r="AP63" s="505"/>
      <c r="AQ63" s="506">
        <v>27</v>
      </c>
      <c r="AR63" s="505"/>
      <c r="AS63" s="506">
        <v>26</v>
      </c>
      <c r="AT63" s="507"/>
    </row>
    <row r="64" spans="2:46" s="59" customFormat="1" ht="15" hidden="1" customHeight="1">
      <c r="B64" s="508" t="s">
        <v>234</v>
      </c>
      <c r="C64" s="509"/>
      <c r="D64" s="509"/>
      <c r="E64" s="510">
        <f t="shared" si="10"/>
        <v>887</v>
      </c>
      <c r="F64" s="511"/>
      <c r="G64" s="512">
        <f>SUM(G65:H68)</f>
        <v>432</v>
      </c>
      <c r="H64" s="511"/>
      <c r="I64" s="512">
        <f>SUM(I65:J68)</f>
        <v>455</v>
      </c>
      <c r="J64" s="513"/>
      <c r="K64" s="511">
        <f t="shared" si="11"/>
        <v>139</v>
      </c>
      <c r="L64" s="511"/>
      <c r="M64" s="512">
        <f>SUM(M65:N68)</f>
        <v>67</v>
      </c>
      <c r="N64" s="511"/>
      <c r="O64" s="512">
        <f>SUM(O65:P68)</f>
        <v>72</v>
      </c>
      <c r="P64" s="511"/>
      <c r="Q64" s="510">
        <f t="shared" si="12"/>
        <v>133</v>
      </c>
      <c r="R64" s="511"/>
      <c r="S64" s="512">
        <f>SUM(S65:T68)</f>
        <v>66</v>
      </c>
      <c r="T64" s="511"/>
      <c r="U64" s="512">
        <f>SUM(U65:V68)</f>
        <v>67</v>
      </c>
      <c r="V64" s="513"/>
      <c r="W64" s="510">
        <f t="shared" si="13"/>
        <v>142</v>
      </c>
      <c r="X64" s="511"/>
      <c r="Y64" s="512">
        <f>SUM(Y65:Z68)</f>
        <v>76</v>
      </c>
      <c r="Z64" s="511"/>
      <c r="AA64" s="512">
        <f>SUM(AA65:AB68)</f>
        <v>66</v>
      </c>
      <c r="AB64" s="513"/>
      <c r="AC64" s="510">
        <f t="shared" si="14"/>
        <v>138</v>
      </c>
      <c r="AD64" s="511"/>
      <c r="AE64" s="512">
        <f>SUM(AE65:AF68)</f>
        <v>66</v>
      </c>
      <c r="AF64" s="511"/>
      <c r="AG64" s="512">
        <f>SUM(AG65:AH68)</f>
        <v>72</v>
      </c>
      <c r="AH64" s="513"/>
      <c r="AI64" s="510">
        <f t="shared" si="15"/>
        <v>177</v>
      </c>
      <c r="AJ64" s="511"/>
      <c r="AK64" s="512">
        <f>SUM(AK65:AL68)</f>
        <v>86</v>
      </c>
      <c r="AL64" s="511"/>
      <c r="AM64" s="512">
        <f>SUM(AM65:AN68)</f>
        <v>91</v>
      </c>
      <c r="AN64" s="513"/>
      <c r="AO64" s="510">
        <f t="shared" si="16"/>
        <v>158</v>
      </c>
      <c r="AP64" s="511"/>
      <c r="AQ64" s="512">
        <f>SUM(AQ65:AR68)</f>
        <v>71</v>
      </c>
      <c r="AR64" s="511"/>
      <c r="AS64" s="512">
        <f>SUM(AS65:AT68)</f>
        <v>87</v>
      </c>
      <c r="AT64" s="513"/>
    </row>
    <row r="65" spans="2:46" s="59" customFormat="1" ht="15" hidden="1" customHeight="1">
      <c r="B65" s="502" t="s">
        <v>235</v>
      </c>
      <c r="C65" s="503"/>
      <c r="D65" s="503"/>
      <c r="E65" s="504">
        <f t="shared" si="10"/>
        <v>432</v>
      </c>
      <c r="F65" s="505"/>
      <c r="G65" s="506">
        <f>+M65+S65+Y65+AE65+AK65+AQ65</f>
        <v>217</v>
      </c>
      <c r="H65" s="505"/>
      <c r="I65" s="506">
        <f>+O65+U65+AA65+AG65+AM65+AS65</f>
        <v>215</v>
      </c>
      <c r="J65" s="507"/>
      <c r="K65" s="505">
        <f t="shared" si="11"/>
        <v>68</v>
      </c>
      <c r="L65" s="505"/>
      <c r="M65" s="506">
        <v>36</v>
      </c>
      <c r="N65" s="505"/>
      <c r="O65" s="506">
        <v>32</v>
      </c>
      <c r="P65" s="505"/>
      <c r="Q65" s="504">
        <f t="shared" si="12"/>
        <v>71</v>
      </c>
      <c r="R65" s="505"/>
      <c r="S65" s="506">
        <v>35</v>
      </c>
      <c r="T65" s="505"/>
      <c r="U65" s="506">
        <v>36</v>
      </c>
      <c r="V65" s="507"/>
      <c r="W65" s="504">
        <f t="shared" si="13"/>
        <v>58</v>
      </c>
      <c r="X65" s="505"/>
      <c r="Y65" s="506">
        <v>35</v>
      </c>
      <c r="Z65" s="505"/>
      <c r="AA65" s="506">
        <v>23</v>
      </c>
      <c r="AB65" s="507"/>
      <c r="AC65" s="504">
        <f t="shared" si="14"/>
        <v>66</v>
      </c>
      <c r="AD65" s="505"/>
      <c r="AE65" s="506">
        <v>29</v>
      </c>
      <c r="AF65" s="505"/>
      <c r="AG65" s="506">
        <v>37</v>
      </c>
      <c r="AH65" s="507"/>
      <c r="AI65" s="504">
        <f t="shared" si="15"/>
        <v>93</v>
      </c>
      <c r="AJ65" s="505"/>
      <c r="AK65" s="506">
        <v>48</v>
      </c>
      <c r="AL65" s="505"/>
      <c r="AM65" s="506">
        <v>45</v>
      </c>
      <c r="AN65" s="507"/>
      <c r="AO65" s="504">
        <f t="shared" si="16"/>
        <v>76</v>
      </c>
      <c r="AP65" s="505"/>
      <c r="AQ65" s="506">
        <v>34</v>
      </c>
      <c r="AR65" s="505"/>
      <c r="AS65" s="506">
        <v>42</v>
      </c>
      <c r="AT65" s="507"/>
    </row>
    <row r="66" spans="2:46" s="59" customFormat="1" ht="15" hidden="1" customHeight="1">
      <c r="B66" s="502" t="s">
        <v>236</v>
      </c>
      <c r="C66" s="503"/>
      <c r="D66" s="503"/>
      <c r="E66" s="504">
        <f t="shared" si="10"/>
        <v>241</v>
      </c>
      <c r="F66" s="505"/>
      <c r="G66" s="506">
        <f>+M66+S66+Y66+AE66+AK66+AQ66</f>
        <v>111</v>
      </c>
      <c r="H66" s="505"/>
      <c r="I66" s="506">
        <f>+O66+U66+AA66+AG66+AM66+AS66</f>
        <v>130</v>
      </c>
      <c r="J66" s="507"/>
      <c r="K66" s="505">
        <f t="shared" si="11"/>
        <v>37</v>
      </c>
      <c r="L66" s="505"/>
      <c r="M66" s="506">
        <v>15</v>
      </c>
      <c r="N66" s="505"/>
      <c r="O66" s="506">
        <v>22</v>
      </c>
      <c r="P66" s="505"/>
      <c r="Q66" s="504">
        <f t="shared" si="12"/>
        <v>35</v>
      </c>
      <c r="R66" s="505"/>
      <c r="S66" s="506">
        <v>20</v>
      </c>
      <c r="T66" s="505"/>
      <c r="U66" s="506">
        <v>15</v>
      </c>
      <c r="V66" s="507"/>
      <c r="W66" s="504">
        <f t="shared" si="13"/>
        <v>42</v>
      </c>
      <c r="X66" s="505"/>
      <c r="Y66" s="506">
        <v>20</v>
      </c>
      <c r="Z66" s="505"/>
      <c r="AA66" s="506">
        <v>22</v>
      </c>
      <c r="AB66" s="507"/>
      <c r="AC66" s="504">
        <f t="shared" si="14"/>
        <v>40</v>
      </c>
      <c r="AD66" s="505"/>
      <c r="AE66" s="506">
        <v>20</v>
      </c>
      <c r="AF66" s="505"/>
      <c r="AG66" s="506">
        <v>20</v>
      </c>
      <c r="AH66" s="507"/>
      <c r="AI66" s="504">
        <f t="shared" si="15"/>
        <v>42</v>
      </c>
      <c r="AJ66" s="505"/>
      <c r="AK66" s="506">
        <v>17</v>
      </c>
      <c r="AL66" s="505"/>
      <c r="AM66" s="506">
        <v>25</v>
      </c>
      <c r="AN66" s="507"/>
      <c r="AO66" s="504">
        <f t="shared" si="16"/>
        <v>45</v>
      </c>
      <c r="AP66" s="505"/>
      <c r="AQ66" s="506">
        <v>19</v>
      </c>
      <c r="AR66" s="505"/>
      <c r="AS66" s="506">
        <v>26</v>
      </c>
      <c r="AT66" s="507"/>
    </row>
    <row r="67" spans="2:46" s="59" customFormat="1" ht="15" hidden="1" customHeight="1">
      <c r="B67" s="502" t="s">
        <v>237</v>
      </c>
      <c r="C67" s="503"/>
      <c r="D67" s="503"/>
      <c r="E67" s="504">
        <f t="shared" si="10"/>
        <v>128</v>
      </c>
      <c r="F67" s="505"/>
      <c r="G67" s="506">
        <f>+M67+S67+Y67+AE67+AK67+AQ67</f>
        <v>61</v>
      </c>
      <c r="H67" s="505"/>
      <c r="I67" s="506">
        <f>+O67+U67+AA67+AG67+AM67+AS67</f>
        <v>67</v>
      </c>
      <c r="J67" s="507"/>
      <c r="K67" s="505">
        <f t="shared" si="11"/>
        <v>21</v>
      </c>
      <c r="L67" s="505"/>
      <c r="M67" s="506">
        <v>10</v>
      </c>
      <c r="N67" s="505"/>
      <c r="O67" s="506">
        <v>11</v>
      </c>
      <c r="P67" s="505"/>
      <c r="Q67" s="504">
        <f t="shared" si="12"/>
        <v>21</v>
      </c>
      <c r="R67" s="505"/>
      <c r="S67" s="506">
        <v>7</v>
      </c>
      <c r="T67" s="505"/>
      <c r="U67" s="506">
        <v>14</v>
      </c>
      <c r="V67" s="507"/>
      <c r="W67" s="504">
        <f t="shared" si="13"/>
        <v>24</v>
      </c>
      <c r="X67" s="505"/>
      <c r="Y67" s="506">
        <v>13</v>
      </c>
      <c r="Z67" s="505"/>
      <c r="AA67" s="506">
        <v>11</v>
      </c>
      <c r="AB67" s="507"/>
      <c r="AC67" s="504">
        <f t="shared" si="14"/>
        <v>21</v>
      </c>
      <c r="AD67" s="505"/>
      <c r="AE67" s="506">
        <v>8</v>
      </c>
      <c r="AF67" s="505"/>
      <c r="AG67" s="506">
        <v>13</v>
      </c>
      <c r="AH67" s="507"/>
      <c r="AI67" s="504">
        <f t="shared" si="15"/>
        <v>25</v>
      </c>
      <c r="AJ67" s="505"/>
      <c r="AK67" s="506">
        <v>12</v>
      </c>
      <c r="AL67" s="505"/>
      <c r="AM67" s="506">
        <v>13</v>
      </c>
      <c r="AN67" s="507"/>
      <c r="AO67" s="504">
        <f t="shared" si="16"/>
        <v>16</v>
      </c>
      <c r="AP67" s="505"/>
      <c r="AQ67" s="506">
        <v>11</v>
      </c>
      <c r="AR67" s="505"/>
      <c r="AS67" s="506">
        <v>5</v>
      </c>
      <c r="AT67" s="507"/>
    </row>
    <row r="68" spans="2:46" s="59" customFormat="1" ht="15" hidden="1" customHeight="1">
      <c r="B68" s="502" t="s">
        <v>238</v>
      </c>
      <c r="C68" s="503"/>
      <c r="D68" s="503"/>
      <c r="E68" s="504">
        <f t="shared" si="10"/>
        <v>86</v>
      </c>
      <c r="F68" s="505"/>
      <c r="G68" s="506">
        <f>+M68+S68+Y68+AE68+AK68+AQ68</f>
        <v>43</v>
      </c>
      <c r="H68" s="505"/>
      <c r="I68" s="506">
        <f>+O68+U68+AA68+AG68+AM68+AS68</f>
        <v>43</v>
      </c>
      <c r="J68" s="507"/>
      <c r="K68" s="505">
        <f t="shared" si="11"/>
        <v>13</v>
      </c>
      <c r="L68" s="505"/>
      <c r="M68" s="506">
        <v>6</v>
      </c>
      <c r="N68" s="505"/>
      <c r="O68" s="506">
        <v>7</v>
      </c>
      <c r="P68" s="505"/>
      <c r="Q68" s="504">
        <f t="shared" si="12"/>
        <v>6</v>
      </c>
      <c r="R68" s="505"/>
      <c r="S68" s="506">
        <v>4</v>
      </c>
      <c r="T68" s="505"/>
      <c r="U68" s="506">
        <v>2</v>
      </c>
      <c r="V68" s="507"/>
      <c r="W68" s="504">
        <f t="shared" si="13"/>
        <v>18</v>
      </c>
      <c r="X68" s="505"/>
      <c r="Y68" s="506">
        <v>8</v>
      </c>
      <c r="Z68" s="505"/>
      <c r="AA68" s="506">
        <v>10</v>
      </c>
      <c r="AB68" s="507"/>
      <c r="AC68" s="504">
        <f t="shared" si="14"/>
        <v>11</v>
      </c>
      <c r="AD68" s="505"/>
      <c r="AE68" s="506">
        <v>9</v>
      </c>
      <c r="AF68" s="505"/>
      <c r="AG68" s="506">
        <v>2</v>
      </c>
      <c r="AH68" s="507"/>
      <c r="AI68" s="504">
        <f t="shared" si="15"/>
        <v>17</v>
      </c>
      <c r="AJ68" s="505"/>
      <c r="AK68" s="506">
        <v>9</v>
      </c>
      <c r="AL68" s="505"/>
      <c r="AM68" s="506">
        <v>8</v>
      </c>
      <c r="AN68" s="507"/>
      <c r="AO68" s="504">
        <f t="shared" si="16"/>
        <v>21</v>
      </c>
      <c r="AP68" s="505"/>
      <c r="AQ68" s="506">
        <v>7</v>
      </c>
      <c r="AR68" s="505"/>
      <c r="AS68" s="506">
        <v>14</v>
      </c>
      <c r="AT68" s="507"/>
    </row>
    <row r="69" spans="2:46" ht="18" customHeight="1">
      <c r="B69" s="492" t="s">
        <v>131</v>
      </c>
      <c r="C69" s="493"/>
      <c r="D69" s="493"/>
      <c r="E69" s="514">
        <f>E70+E76+E84+E89</f>
        <v>5764</v>
      </c>
      <c r="F69" s="515"/>
      <c r="G69" s="516">
        <f>G70+G76+G84+G89</f>
        <v>2948</v>
      </c>
      <c r="H69" s="515"/>
      <c r="I69" s="516">
        <f>I70+I76+I84+I89</f>
        <v>2816</v>
      </c>
      <c r="J69" s="517"/>
      <c r="K69" s="515">
        <f>K70+K76+K84+K89</f>
        <v>889</v>
      </c>
      <c r="L69" s="515"/>
      <c r="M69" s="516">
        <f>M70+M76+M84+M89</f>
        <v>454</v>
      </c>
      <c r="N69" s="515"/>
      <c r="O69" s="516">
        <f>O70+O76+O84+O89</f>
        <v>435</v>
      </c>
      <c r="P69" s="515"/>
      <c r="Q69" s="514">
        <f>Q70+Q76+Q84+Q89</f>
        <v>939</v>
      </c>
      <c r="R69" s="515"/>
      <c r="S69" s="516">
        <f>S70+S76+S84+S89</f>
        <v>483</v>
      </c>
      <c r="T69" s="515"/>
      <c r="U69" s="516">
        <f>U70+U76+U84+U89</f>
        <v>456</v>
      </c>
      <c r="V69" s="517"/>
      <c r="W69" s="514">
        <f>W70+W76+W84+W89</f>
        <v>885</v>
      </c>
      <c r="X69" s="515"/>
      <c r="Y69" s="516">
        <f>Y70+Y76+Y84+Y89</f>
        <v>469</v>
      </c>
      <c r="Z69" s="515"/>
      <c r="AA69" s="516">
        <f>AA70+AA76+AA84+AA89</f>
        <v>416</v>
      </c>
      <c r="AB69" s="517"/>
      <c r="AC69" s="514">
        <f>AC70+AC76+AC84+AC89</f>
        <v>1057</v>
      </c>
      <c r="AD69" s="515"/>
      <c r="AE69" s="516">
        <f>AE70+AE76+AE84+AE89</f>
        <v>538</v>
      </c>
      <c r="AF69" s="515"/>
      <c r="AG69" s="516">
        <f>AG70+AG76+AG84+AG89</f>
        <v>519</v>
      </c>
      <c r="AH69" s="517"/>
      <c r="AI69" s="514">
        <f>AI70+AI76+AI84+AI89</f>
        <v>970</v>
      </c>
      <c r="AJ69" s="515"/>
      <c r="AK69" s="516">
        <f>AK70+AK76+AK84+AK89</f>
        <v>479</v>
      </c>
      <c r="AL69" s="515"/>
      <c r="AM69" s="516">
        <f>AM70+AM76+AM84+AM89</f>
        <v>491</v>
      </c>
      <c r="AN69" s="517"/>
      <c r="AO69" s="514">
        <f>AO70+AO76+AO84+AO89</f>
        <v>1024</v>
      </c>
      <c r="AP69" s="515"/>
      <c r="AQ69" s="516">
        <f>AQ70+AQ76+AQ84+AQ89</f>
        <v>525</v>
      </c>
      <c r="AR69" s="515"/>
      <c r="AS69" s="516">
        <f>AS70+AS76+AS84+AS89</f>
        <v>499</v>
      </c>
      <c r="AT69" s="517"/>
    </row>
    <row r="70" spans="2:46" s="59" customFormat="1" ht="15" hidden="1" customHeight="1">
      <c r="B70" s="502" t="s">
        <v>239</v>
      </c>
      <c r="C70" s="503"/>
      <c r="D70" s="518"/>
      <c r="E70" s="504">
        <f t="shared" ref="E70:E93" si="19">SUM(G70:J70)</f>
        <v>1221</v>
      </c>
      <c r="F70" s="519"/>
      <c r="G70" s="506">
        <f>SUM(G71:H75)</f>
        <v>628</v>
      </c>
      <c r="H70" s="519"/>
      <c r="I70" s="506">
        <f>SUM(I71:J75)</f>
        <v>593</v>
      </c>
      <c r="J70" s="507"/>
      <c r="K70" s="504">
        <f t="shared" ref="K70:K93" si="20">SUM(M70:P70)</f>
        <v>195</v>
      </c>
      <c r="L70" s="519"/>
      <c r="M70" s="506">
        <f>SUM(M71:N75)</f>
        <v>90</v>
      </c>
      <c r="N70" s="519"/>
      <c r="O70" s="506">
        <f>SUM(O71:P75)</f>
        <v>105</v>
      </c>
      <c r="P70" s="507"/>
      <c r="Q70" s="504">
        <f t="shared" ref="Q70:Q93" si="21">SUM(S70:V70)</f>
        <v>177</v>
      </c>
      <c r="R70" s="519"/>
      <c r="S70" s="506">
        <f>SUM(S71:T75)</f>
        <v>100</v>
      </c>
      <c r="T70" s="519"/>
      <c r="U70" s="506">
        <f>SUM(U71:V75)</f>
        <v>77</v>
      </c>
      <c r="V70" s="507"/>
      <c r="W70" s="504">
        <f t="shared" ref="W70:W93" si="22">SUM(Y70:AB70)</f>
        <v>188</v>
      </c>
      <c r="X70" s="519"/>
      <c r="Y70" s="506">
        <f>SUM(Y71:Z75)</f>
        <v>88</v>
      </c>
      <c r="Z70" s="519"/>
      <c r="AA70" s="506">
        <f>SUM(AA71:AB75)</f>
        <v>100</v>
      </c>
      <c r="AB70" s="507"/>
      <c r="AC70" s="504">
        <f t="shared" ref="AC70:AC93" si="23">SUM(AE70:AH70)</f>
        <v>215</v>
      </c>
      <c r="AD70" s="519"/>
      <c r="AE70" s="506">
        <f>SUM(AE71:AF75)</f>
        <v>117</v>
      </c>
      <c r="AF70" s="519"/>
      <c r="AG70" s="506">
        <f>SUM(AG71:AH75)</f>
        <v>98</v>
      </c>
      <c r="AH70" s="507"/>
      <c r="AI70" s="504">
        <f t="shared" ref="AI70:AI93" si="24">SUM(AK70:AN70)</f>
        <v>219</v>
      </c>
      <c r="AJ70" s="519"/>
      <c r="AK70" s="506">
        <f>SUM(AK71:AL75)</f>
        <v>103</v>
      </c>
      <c r="AL70" s="519"/>
      <c r="AM70" s="506">
        <f>SUM(AM71:AN75)</f>
        <v>116</v>
      </c>
      <c r="AN70" s="507"/>
      <c r="AO70" s="504">
        <f t="shared" ref="AO70:AO93" si="25">SUM(AQ70:AT70)</f>
        <v>227</v>
      </c>
      <c r="AP70" s="519"/>
      <c r="AQ70" s="506">
        <f>SUM(AQ71:AR75)</f>
        <v>130</v>
      </c>
      <c r="AR70" s="519"/>
      <c r="AS70" s="506">
        <f>SUM(AS71:AT75)</f>
        <v>97</v>
      </c>
      <c r="AT70" s="507"/>
    </row>
    <row r="71" spans="2:46" s="59" customFormat="1" ht="15" hidden="1" customHeight="1">
      <c r="B71" s="502" t="s">
        <v>218</v>
      </c>
      <c r="C71" s="503"/>
      <c r="D71" s="503"/>
      <c r="E71" s="504">
        <f t="shared" si="19"/>
        <v>258</v>
      </c>
      <c r="F71" s="505"/>
      <c r="G71" s="506">
        <f>+M71+S71+Y71+AE71+AK71+AQ71</f>
        <v>149</v>
      </c>
      <c r="H71" s="505"/>
      <c r="I71" s="506">
        <f>+O71+U71+AA71+AG71+AM71+AS71</f>
        <v>109</v>
      </c>
      <c r="J71" s="507"/>
      <c r="K71" s="505">
        <f t="shared" si="20"/>
        <v>42</v>
      </c>
      <c r="L71" s="505"/>
      <c r="M71" s="506">
        <v>19</v>
      </c>
      <c r="N71" s="505"/>
      <c r="O71" s="506">
        <v>23</v>
      </c>
      <c r="P71" s="505"/>
      <c r="Q71" s="504">
        <f t="shared" si="21"/>
        <v>31</v>
      </c>
      <c r="R71" s="505"/>
      <c r="S71" s="506">
        <v>18</v>
      </c>
      <c r="T71" s="505"/>
      <c r="U71" s="506">
        <v>13</v>
      </c>
      <c r="V71" s="507"/>
      <c r="W71" s="504">
        <f t="shared" si="22"/>
        <v>42</v>
      </c>
      <c r="X71" s="505"/>
      <c r="Y71" s="506">
        <v>24</v>
      </c>
      <c r="Z71" s="505"/>
      <c r="AA71" s="506">
        <v>18</v>
      </c>
      <c r="AB71" s="507"/>
      <c r="AC71" s="504">
        <f t="shared" si="23"/>
        <v>38</v>
      </c>
      <c r="AD71" s="505"/>
      <c r="AE71" s="506">
        <v>26</v>
      </c>
      <c r="AF71" s="505"/>
      <c r="AG71" s="506">
        <v>12</v>
      </c>
      <c r="AH71" s="507"/>
      <c r="AI71" s="504">
        <f t="shared" si="24"/>
        <v>55</v>
      </c>
      <c r="AJ71" s="505"/>
      <c r="AK71" s="506">
        <v>32</v>
      </c>
      <c r="AL71" s="505"/>
      <c r="AM71" s="506">
        <v>23</v>
      </c>
      <c r="AN71" s="507"/>
      <c r="AO71" s="504">
        <f t="shared" si="25"/>
        <v>50</v>
      </c>
      <c r="AP71" s="505"/>
      <c r="AQ71" s="506">
        <v>30</v>
      </c>
      <c r="AR71" s="505"/>
      <c r="AS71" s="506">
        <v>20</v>
      </c>
      <c r="AT71" s="507"/>
    </row>
    <row r="72" spans="2:46" s="59" customFormat="1" ht="15" hidden="1" customHeight="1">
      <c r="B72" s="502" t="s">
        <v>219</v>
      </c>
      <c r="C72" s="503"/>
      <c r="D72" s="503"/>
      <c r="E72" s="504">
        <f t="shared" si="19"/>
        <v>251</v>
      </c>
      <c r="F72" s="505"/>
      <c r="G72" s="506">
        <f>+M72+S72+Y72+AE72+AK72+AQ72</f>
        <v>123</v>
      </c>
      <c r="H72" s="505"/>
      <c r="I72" s="506">
        <f>+O72+U72+AA72+AG72+AM72+AS72</f>
        <v>128</v>
      </c>
      <c r="J72" s="507"/>
      <c r="K72" s="505">
        <f t="shared" si="20"/>
        <v>46</v>
      </c>
      <c r="L72" s="505"/>
      <c r="M72" s="506">
        <v>16</v>
      </c>
      <c r="N72" s="505"/>
      <c r="O72" s="506">
        <v>30</v>
      </c>
      <c r="P72" s="505"/>
      <c r="Q72" s="504">
        <f t="shared" si="21"/>
        <v>45</v>
      </c>
      <c r="R72" s="505"/>
      <c r="S72" s="506">
        <v>25</v>
      </c>
      <c r="T72" s="505"/>
      <c r="U72" s="506">
        <v>20</v>
      </c>
      <c r="V72" s="507"/>
      <c r="W72" s="504">
        <f t="shared" si="22"/>
        <v>29</v>
      </c>
      <c r="X72" s="505"/>
      <c r="Y72" s="506">
        <v>14</v>
      </c>
      <c r="Z72" s="505"/>
      <c r="AA72" s="506">
        <v>15</v>
      </c>
      <c r="AB72" s="507"/>
      <c r="AC72" s="504">
        <f t="shared" si="23"/>
        <v>43</v>
      </c>
      <c r="AD72" s="505"/>
      <c r="AE72" s="506">
        <v>25</v>
      </c>
      <c r="AF72" s="505"/>
      <c r="AG72" s="506">
        <v>18</v>
      </c>
      <c r="AH72" s="507"/>
      <c r="AI72" s="504">
        <f t="shared" si="24"/>
        <v>44</v>
      </c>
      <c r="AJ72" s="505"/>
      <c r="AK72" s="506">
        <v>20</v>
      </c>
      <c r="AL72" s="505"/>
      <c r="AM72" s="506">
        <v>24</v>
      </c>
      <c r="AN72" s="507"/>
      <c r="AO72" s="504">
        <f t="shared" si="25"/>
        <v>44</v>
      </c>
      <c r="AP72" s="505"/>
      <c r="AQ72" s="506">
        <v>23</v>
      </c>
      <c r="AR72" s="505"/>
      <c r="AS72" s="506">
        <v>21</v>
      </c>
      <c r="AT72" s="507"/>
    </row>
    <row r="73" spans="2:46" s="59" customFormat="1" ht="15" hidden="1" customHeight="1">
      <c r="B73" s="502" t="s">
        <v>220</v>
      </c>
      <c r="C73" s="503"/>
      <c r="D73" s="503"/>
      <c r="E73" s="504">
        <f t="shared" si="19"/>
        <v>226</v>
      </c>
      <c r="F73" s="505"/>
      <c r="G73" s="506">
        <f>+M73+S73+Y73+AE73+AK73+AQ73</f>
        <v>115</v>
      </c>
      <c r="H73" s="505"/>
      <c r="I73" s="506">
        <f>+O73+U73+AA73+AG73+AM73+AS73</f>
        <v>111</v>
      </c>
      <c r="J73" s="507"/>
      <c r="K73" s="505">
        <f t="shared" si="20"/>
        <v>35</v>
      </c>
      <c r="L73" s="505"/>
      <c r="M73" s="506">
        <v>17</v>
      </c>
      <c r="N73" s="505"/>
      <c r="O73" s="506">
        <v>18</v>
      </c>
      <c r="P73" s="505"/>
      <c r="Q73" s="504">
        <f t="shared" si="21"/>
        <v>30</v>
      </c>
      <c r="R73" s="505"/>
      <c r="S73" s="506">
        <v>18</v>
      </c>
      <c r="T73" s="505"/>
      <c r="U73" s="506">
        <v>12</v>
      </c>
      <c r="V73" s="507"/>
      <c r="W73" s="504">
        <f t="shared" si="22"/>
        <v>35</v>
      </c>
      <c r="X73" s="505"/>
      <c r="Y73" s="506">
        <v>15</v>
      </c>
      <c r="Z73" s="505"/>
      <c r="AA73" s="506">
        <v>20</v>
      </c>
      <c r="AB73" s="507"/>
      <c r="AC73" s="504">
        <f t="shared" si="23"/>
        <v>50</v>
      </c>
      <c r="AD73" s="505"/>
      <c r="AE73" s="506">
        <v>27</v>
      </c>
      <c r="AF73" s="505"/>
      <c r="AG73" s="506">
        <v>23</v>
      </c>
      <c r="AH73" s="507"/>
      <c r="AI73" s="504">
        <f t="shared" si="24"/>
        <v>33</v>
      </c>
      <c r="AJ73" s="505"/>
      <c r="AK73" s="506">
        <v>14</v>
      </c>
      <c r="AL73" s="505"/>
      <c r="AM73" s="506">
        <v>19</v>
      </c>
      <c r="AN73" s="507"/>
      <c r="AO73" s="504">
        <f t="shared" si="25"/>
        <v>43</v>
      </c>
      <c r="AP73" s="505"/>
      <c r="AQ73" s="506">
        <v>24</v>
      </c>
      <c r="AR73" s="505"/>
      <c r="AS73" s="506">
        <v>19</v>
      </c>
      <c r="AT73" s="507"/>
    </row>
    <row r="74" spans="2:46" s="59" customFormat="1" ht="15" hidden="1" customHeight="1">
      <c r="B74" s="502" t="s">
        <v>221</v>
      </c>
      <c r="C74" s="503"/>
      <c r="D74" s="503"/>
      <c r="E74" s="504">
        <f t="shared" si="19"/>
        <v>284</v>
      </c>
      <c r="F74" s="505"/>
      <c r="G74" s="506">
        <f>+M74+S74+Y74+AE74+AK74+AQ74</f>
        <v>142</v>
      </c>
      <c r="H74" s="505"/>
      <c r="I74" s="506">
        <f>+O74+U74+AA74+AG74+AM74+AS74</f>
        <v>142</v>
      </c>
      <c r="J74" s="507"/>
      <c r="K74" s="505">
        <f t="shared" si="20"/>
        <v>45</v>
      </c>
      <c r="L74" s="505"/>
      <c r="M74" s="506">
        <v>26</v>
      </c>
      <c r="N74" s="505"/>
      <c r="O74" s="506">
        <v>19</v>
      </c>
      <c r="P74" s="505"/>
      <c r="Q74" s="504">
        <f t="shared" si="21"/>
        <v>43</v>
      </c>
      <c r="R74" s="505"/>
      <c r="S74" s="506">
        <v>25</v>
      </c>
      <c r="T74" s="505"/>
      <c r="U74" s="506">
        <v>18</v>
      </c>
      <c r="V74" s="507"/>
      <c r="W74" s="504">
        <f t="shared" si="22"/>
        <v>45</v>
      </c>
      <c r="X74" s="505"/>
      <c r="Y74" s="506">
        <v>19</v>
      </c>
      <c r="Z74" s="505"/>
      <c r="AA74" s="506">
        <v>26</v>
      </c>
      <c r="AB74" s="507"/>
      <c r="AC74" s="504">
        <f t="shared" si="23"/>
        <v>53</v>
      </c>
      <c r="AD74" s="505"/>
      <c r="AE74" s="506">
        <v>24</v>
      </c>
      <c r="AF74" s="505"/>
      <c r="AG74" s="506">
        <v>29</v>
      </c>
      <c r="AH74" s="507"/>
      <c r="AI74" s="504">
        <f t="shared" si="24"/>
        <v>46</v>
      </c>
      <c r="AJ74" s="505"/>
      <c r="AK74" s="506">
        <v>18</v>
      </c>
      <c r="AL74" s="505"/>
      <c r="AM74" s="506">
        <v>28</v>
      </c>
      <c r="AN74" s="507"/>
      <c r="AO74" s="504">
        <f t="shared" si="25"/>
        <v>52</v>
      </c>
      <c r="AP74" s="505"/>
      <c r="AQ74" s="506">
        <v>30</v>
      </c>
      <c r="AR74" s="505"/>
      <c r="AS74" s="506">
        <v>22</v>
      </c>
      <c r="AT74" s="507"/>
    </row>
    <row r="75" spans="2:46" s="59" customFormat="1" ht="15" hidden="1" customHeight="1">
      <c r="B75" s="502" t="s">
        <v>222</v>
      </c>
      <c r="C75" s="503"/>
      <c r="D75" s="503"/>
      <c r="E75" s="504">
        <f t="shared" si="19"/>
        <v>202</v>
      </c>
      <c r="F75" s="505"/>
      <c r="G75" s="506">
        <f>+M75+S75+Y75+AE75+AK75+AQ75</f>
        <v>99</v>
      </c>
      <c r="H75" s="505"/>
      <c r="I75" s="506">
        <f>+O75+U75+AA75+AG75+AM75+AS75</f>
        <v>103</v>
      </c>
      <c r="J75" s="507"/>
      <c r="K75" s="505">
        <f t="shared" si="20"/>
        <v>27</v>
      </c>
      <c r="L75" s="505"/>
      <c r="M75" s="506">
        <v>12</v>
      </c>
      <c r="N75" s="505"/>
      <c r="O75" s="506">
        <v>15</v>
      </c>
      <c r="P75" s="505"/>
      <c r="Q75" s="504">
        <f t="shared" si="21"/>
        <v>28</v>
      </c>
      <c r="R75" s="505"/>
      <c r="S75" s="506">
        <v>14</v>
      </c>
      <c r="T75" s="505"/>
      <c r="U75" s="506">
        <v>14</v>
      </c>
      <c r="V75" s="507"/>
      <c r="W75" s="504">
        <f t="shared" si="22"/>
        <v>37</v>
      </c>
      <c r="X75" s="505"/>
      <c r="Y75" s="506">
        <v>16</v>
      </c>
      <c r="Z75" s="505"/>
      <c r="AA75" s="506">
        <v>21</v>
      </c>
      <c r="AB75" s="507"/>
      <c r="AC75" s="504">
        <f t="shared" si="23"/>
        <v>31</v>
      </c>
      <c r="AD75" s="505"/>
      <c r="AE75" s="506">
        <v>15</v>
      </c>
      <c r="AF75" s="505"/>
      <c r="AG75" s="506">
        <v>16</v>
      </c>
      <c r="AH75" s="507"/>
      <c r="AI75" s="504">
        <f t="shared" si="24"/>
        <v>41</v>
      </c>
      <c r="AJ75" s="505"/>
      <c r="AK75" s="506">
        <v>19</v>
      </c>
      <c r="AL75" s="505"/>
      <c r="AM75" s="506">
        <v>22</v>
      </c>
      <c r="AN75" s="507"/>
      <c r="AO75" s="504">
        <f t="shared" si="25"/>
        <v>38</v>
      </c>
      <c r="AP75" s="505"/>
      <c r="AQ75" s="506">
        <v>23</v>
      </c>
      <c r="AR75" s="505"/>
      <c r="AS75" s="506">
        <v>15</v>
      </c>
      <c r="AT75" s="507"/>
    </row>
    <row r="76" spans="2:46" s="59" customFormat="1" ht="15" hidden="1" customHeight="1">
      <c r="B76" s="502" t="s">
        <v>223</v>
      </c>
      <c r="C76" s="503"/>
      <c r="D76" s="503"/>
      <c r="E76" s="504">
        <f t="shared" si="19"/>
        <v>2084</v>
      </c>
      <c r="F76" s="505"/>
      <c r="G76" s="506">
        <f>SUM(G77:H83)</f>
        <v>1063</v>
      </c>
      <c r="H76" s="505"/>
      <c r="I76" s="506">
        <f>SUM(I77:J83)</f>
        <v>1021</v>
      </c>
      <c r="J76" s="507"/>
      <c r="K76" s="505">
        <f t="shared" si="20"/>
        <v>318</v>
      </c>
      <c r="L76" s="505"/>
      <c r="M76" s="506">
        <f>SUM(M77:N83)</f>
        <v>166</v>
      </c>
      <c r="N76" s="505"/>
      <c r="O76" s="506">
        <f>SUM(O77:P83)</f>
        <v>152</v>
      </c>
      <c r="P76" s="505"/>
      <c r="Q76" s="504">
        <f t="shared" si="21"/>
        <v>361</v>
      </c>
      <c r="R76" s="505"/>
      <c r="S76" s="506">
        <f>SUM(S77:T83)</f>
        <v>187</v>
      </c>
      <c r="T76" s="505"/>
      <c r="U76" s="506">
        <f>SUM(U77:V83)</f>
        <v>174</v>
      </c>
      <c r="V76" s="507"/>
      <c r="W76" s="504">
        <f t="shared" si="22"/>
        <v>324</v>
      </c>
      <c r="X76" s="505"/>
      <c r="Y76" s="506">
        <f>SUM(Y77:Z83)</f>
        <v>180</v>
      </c>
      <c r="Z76" s="505"/>
      <c r="AA76" s="506">
        <f>SUM(AA77:AB83)</f>
        <v>144</v>
      </c>
      <c r="AB76" s="507"/>
      <c r="AC76" s="504">
        <f t="shared" si="23"/>
        <v>391</v>
      </c>
      <c r="AD76" s="505"/>
      <c r="AE76" s="506">
        <f>SUM(AE77:AF83)</f>
        <v>187</v>
      </c>
      <c r="AF76" s="505"/>
      <c r="AG76" s="506">
        <f>SUM(AG77:AH83)</f>
        <v>204</v>
      </c>
      <c r="AH76" s="507"/>
      <c r="AI76" s="504">
        <f t="shared" si="24"/>
        <v>336</v>
      </c>
      <c r="AJ76" s="505"/>
      <c r="AK76" s="506">
        <f>SUM(AK77:AL83)</f>
        <v>164</v>
      </c>
      <c r="AL76" s="505"/>
      <c r="AM76" s="506">
        <f>SUM(AM77:AN83)</f>
        <v>172</v>
      </c>
      <c r="AN76" s="507"/>
      <c r="AO76" s="504">
        <f t="shared" si="25"/>
        <v>354</v>
      </c>
      <c r="AP76" s="505"/>
      <c r="AQ76" s="506">
        <f>SUM(AQ77:AR83)</f>
        <v>179</v>
      </c>
      <c r="AR76" s="505"/>
      <c r="AS76" s="506">
        <f>SUM(AS77:AT83)</f>
        <v>175</v>
      </c>
      <c r="AT76" s="507"/>
    </row>
    <row r="77" spans="2:46" s="59" customFormat="1" ht="15" hidden="1" customHeight="1">
      <c r="B77" s="502" t="s">
        <v>224</v>
      </c>
      <c r="C77" s="503"/>
      <c r="D77" s="503"/>
      <c r="E77" s="504">
        <f t="shared" si="19"/>
        <v>371</v>
      </c>
      <c r="F77" s="505"/>
      <c r="G77" s="506">
        <f>+M77+S77+Y77+AE77+AK77+AQ77</f>
        <v>193</v>
      </c>
      <c r="H77" s="505"/>
      <c r="I77" s="506">
        <f>+O77+U77+AA77+AG77+AM77+AS77</f>
        <v>178</v>
      </c>
      <c r="J77" s="507"/>
      <c r="K77" s="505">
        <f t="shared" si="20"/>
        <v>44</v>
      </c>
      <c r="L77" s="505"/>
      <c r="M77" s="506">
        <v>19</v>
      </c>
      <c r="N77" s="505"/>
      <c r="O77" s="506">
        <v>25</v>
      </c>
      <c r="P77" s="505"/>
      <c r="Q77" s="504">
        <f t="shared" si="21"/>
        <v>61</v>
      </c>
      <c r="R77" s="505"/>
      <c r="S77" s="506">
        <v>33</v>
      </c>
      <c r="T77" s="505"/>
      <c r="U77" s="506">
        <v>28</v>
      </c>
      <c r="V77" s="507"/>
      <c r="W77" s="504">
        <f t="shared" si="22"/>
        <v>61</v>
      </c>
      <c r="X77" s="505"/>
      <c r="Y77" s="506">
        <v>27</v>
      </c>
      <c r="Z77" s="505"/>
      <c r="AA77" s="506">
        <v>34</v>
      </c>
      <c r="AB77" s="507"/>
      <c r="AC77" s="504">
        <f t="shared" si="23"/>
        <v>72</v>
      </c>
      <c r="AD77" s="505"/>
      <c r="AE77" s="506">
        <v>44</v>
      </c>
      <c r="AF77" s="505"/>
      <c r="AG77" s="506">
        <v>28</v>
      </c>
      <c r="AH77" s="507"/>
      <c r="AI77" s="504">
        <f t="shared" si="24"/>
        <v>61</v>
      </c>
      <c r="AJ77" s="505"/>
      <c r="AK77" s="506">
        <v>32</v>
      </c>
      <c r="AL77" s="505"/>
      <c r="AM77" s="506">
        <v>29</v>
      </c>
      <c r="AN77" s="507"/>
      <c r="AO77" s="504">
        <f t="shared" si="25"/>
        <v>72</v>
      </c>
      <c r="AP77" s="505"/>
      <c r="AQ77" s="506">
        <v>38</v>
      </c>
      <c r="AR77" s="505"/>
      <c r="AS77" s="506">
        <v>34</v>
      </c>
      <c r="AT77" s="507"/>
    </row>
    <row r="78" spans="2:46" s="59" customFormat="1" ht="15" hidden="1" customHeight="1">
      <c r="B78" s="502" t="s">
        <v>225</v>
      </c>
      <c r="C78" s="503"/>
      <c r="D78" s="503"/>
      <c r="E78" s="504">
        <f t="shared" si="19"/>
        <v>379</v>
      </c>
      <c r="F78" s="505"/>
      <c r="G78" s="506">
        <f t="shared" ref="G78:G83" si="26">+M78+S78+Y78+AE78+AK78+AQ78</f>
        <v>199</v>
      </c>
      <c r="H78" s="505"/>
      <c r="I78" s="506">
        <f t="shared" ref="I78:I83" si="27">+O78+U78+AA78+AG78+AM78+AS78</f>
        <v>180</v>
      </c>
      <c r="J78" s="507"/>
      <c r="K78" s="505">
        <f t="shared" si="20"/>
        <v>58</v>
      </c>
      <c r="L78" s="505"/>
      <c r="M78" s="506">
        <v>32</v>
      </c>
      <c r="N78" s="505"/>
      <c r="O78" s="506">
        <v>26</v>
      </c>
      <c r="P78" s="505"/>
      <c r="Q78" s="504">
        <f t="shared" si="21"/>
        <v>68</v>
      </c>
      <c r="R78" s="505"/>
      <c r="S78" s="506">
        <v>33</v>
      </c>
      <c r="T78" s="505"/>
      <c r="U78" s="506">
        <v>35</v>
      </c>
      <c r="V78" s="507"/>
      <c r="W78" s="504">
        <f t="shared" si="22"/>
        <v>55</v>
      </c>
      <c r="X78" s="505"/>
      <c r="Y78" s="506">
        <v>33</v>
      </c>
      <c r="Z78" s="505"/>
      <c r="AA78" s="506">
        <v>22</v>
      </c>
      <c r="AB78" s="507"/>
      <c r="AC78" s="504">
        <f t="shared" si="23"/>
        <v>60</v>
      </c>
      <c r="AD78" s="505"/>
      <c r="AE78" s="506">
        <v>26</v>
      </c>
      <c r="AF78" s="505"/>
      <c r="AG78" s="506">
        <v>34</v>
      </c>
      <c r="AH78" s="507"/>
      <c r="AI78" s="504">
        <f t="shared" si="24"/>
        <v>64</v>
      </c>
      <c r="AJ78" s="505"/>
      <c r="AK78" s="506">
        <v>33</v>
      </c>
      <c r="AL78" s="505"/>
      <c r="AM78" s="506">
        <v>31</v>
      </c>
      <c r="AN78" s="507"/>
      <c r="AO78" s="504">
        <f t="shared" si="25"/>
        <v>74</v>
      </c>
      <c r="AP78" s="505"/>
      <c r="AQ78" s="506">
        <v>42</v>
      </c>
      <c r="AR78" s="505"/>
      <c r="AS78" s="506">
        <v>32</v>
      </c>
      <c r="AT78" s="507"/>
    </row>
    <row r="79" spans="2:46" s="59" customFormat="1" ht="15" hidden="1" customHeight="1">
      <c r="B79" s="502" t="s">
        <v>226</v>
      </c>
      <c r="C79" s="503"/>
      <c r="D79" s="503"/>
      <c r="E79" s="504">
        <f t="shared" si="19"/>
        <v>524</v>
      </c>
      <c r="F79" s="505"/>
      <c r="G79" s="506">
        <f t="shared" si="26"/>
        <v>258</v>
      </c>
      <c r="H79" s="505"/>
      <c r="I79" s="506">
        <f t="shared" si="27"/>
        <v>266</v>
      </c>
      <c r="J79" s="507"/>
      <c r="K79" s="505">
        <f t="shared" si="20"/>
        <v>83</v>
      </c>
      <c r="L79" s="505"/>
      <c r="M79" s="506">
        <v>43</v>
      </c>
      <c r="N79" s="505"/>
      <c r="O79" s="506">
        <v>40</v>
      </c>
      <c r="P79" s="505"/>
      <c r="Q79" s="504">
        <f t="shared" si="21"/>
        <v>82</v>
      </c>
      <c r="R79" s="505"/>
      <c r="S79" s="506">
        <v>41</v>
      </c>
      <c r="T79" s="505"/>
      <c r="U79" s="506">
        <v>41</v>
      </c>
      <c r="V79" s="507"/>
      <c r="W79" s="504">
        <f t="shared" si="22"/>
        <v>96</v>
      </c>
      <c r="X79" s="505"/>
      <c r="Y79" s="506">
        <v>54</v>
      </c>
      <c r="Z79" s="505"/>
      <c r="AA79" s="506">
        <v>42</v>
      </c>
      <c r="AB79" s="507"/>
      <c r="AC79" s="504">
        <f t="shared" si="23"/>
        <v>109</v>
      </c>
      <c r="AD79" s="505"/>
      <c r="AE79" s="506">
        <v>47</v>
      </c>
      <c r="AF79" s="505"/>
      <c r="AG79" s="506">
        <v>62</v>
      </c>
      <c r="AH79" s="507"/>
      <c r="AI79" s="504">
        <f t="shared" si="24"/>
        <v>78</v>
      </c>
      <c r="AJ79" s="505"/>
      <c r="AK79" s="506">
        <v>35</v>
      </c>
      <c r="AL79" s="505"/>
      <c r="AM79" s="506">
        <v>43</v>
      </c>
      <c r="AN79" s="507"/>
      <c r="AO79" s="504">
        <f t="shared" si="25"/>
        <v>76</v>
      </c>
      <c r="AP79" s="505"/>
      <c r="AQ79" s="506">
        <v>38</v>
      </c>
      <c r="AR79" s="505"/>
      <c r="AS79" s="506">
        <v>38</v>
      </c>
      <c r="AT79" s="507"/>
    </row>
    <row r="80" spans="2:46" s="59" customFormat="1" ht="15" hidden="1" customHeight="1">
      <c r="B80" s="502" t="s">
        <v>227</v>
      </c>
      <c r="C80" s="503"/>
      <c r="D80" s="503"/>
      <c r="E80" s="504">
        <f t="shared" si="19"/>
        <v>147</v>
      </c>
      <c r="F80" s="505"/>
      <c r="G80" s="506">
        <f t="shared" si="26"/>
        <v>69</v>
      </c>
      <c r="H80" s="505"/>
      <c r="I80" s="506">
        <f t="shared" si="27"/>
        <v>78</v>
      </c>
      <c r="J80" s="507"/>
      <c r="K80" s="505">
        <f t="shared" si="20"/>
        <v>24</v>
      </c>
      <c r="L80" s="505"/>
      <c r="M80" s="506">
        <v>13</v>
      </c>
      <c r="N80" s="505"/>
      <c r="O80" s="506">
        <v>11</v>
      </c>
      <c r="P80" s="505"/>
      <c r="Q80" s="504">
        <f t="shared" si="21"/>
        <v>23</v>
      </c>
      <c r="R80" s="505"/>
      <c r="S80" s="506">
        <v>11</v>
      </c>
      <c r="T80" s="505"/>
      <c r="U80" s="506">
        <v>12</v>
      </c>
      <c r="V80" s="507"/>
      <c r="W80" s="504">
        <f t="shared" si="22"/>
        <v>24</v>
      </c>
      <c r="X80" s="505"/>
      <c r="Y80" s="506">
        <v>15</v>
      </c>
      <c r="Z80" s="505"/>
      <c r="AA80" s="506">
        <v>9</v>
      </c>
      <c r="AB80" s="507"/>
      <c r="AC80" s="504">
        <f t="shared" si="23"/>
        <v>29</v>
      </c>
      <c r="AD80" s="505"/>
      <c r="AE80" s="506">
        <v>15</v>
      </c>
      <c r="AF80" s="505"/>
      <c r="AG80" s="506">
        <v>14</v>
      </c>
      <c r="AH80" s="507"/>
      <c r="AI80" s="504">
        <f t="shared" si="24"/>
        <v>23</v>
      </c>
      <c r="AJ80" s="505"/>
      <c r="AK80" s="506">
        <v>7</v>
      </c>
      <c r="AL80" s="505"/>
      <c r="AM80" s="506">
        <v>16</v>
      </c>
      <c r="AN80" s="507"/>
      <c r="AO80" s="504">
        <f t="shared" si="25"/>
        <v>24</v>
      </c>
      <c r="AP80" s="505"/>
      <c r="AQ80" s="506">
        <v>8</v>
      </c>
      <c r="AR80" s="505"/>
      <c r="AS80" s="506">
        <v>16</v>
      </c>
      <c r="AT80" s="507"/>
    </row>
    <row r="81" spans="2:46" s="59" customFormat="1" ht="15" hidden="1" customHeight="1">
      <c r="B81" s="502" t="s">
        <v>228</v>
      </c>
      <c r="C81" s="503"/>
      <c r="D81" s="503"/>
      <c r="E81" s="504">
        <f t="shared" si="19"/>
        <v>504</v>
      </c>
      <c r="F81" s="505"/>
      <c r="G81" s="506">
        <f t="shared" si="26"/>
        <v>256</v>
      </c>
      <c r="H81" s="505"/>
      <c r="I81" s="506">
        <f t="shared" si="27"/>
        <v>248</v>
      </c>
      <c r="J81" s="507"/>
      <c r="K81" s="505">
        <f t="shared" si="20"/>
        <v>80</v>
      </c>
      <c r="L81" s="505"/>
      <c r="M81" s="506">
        <v>42</v>
      </c>
      <c r="N81" s="505"/>
      <c r="O81" s="506">
        <v>38</v>
      </c>
      <c r="P81" s="505"/>
      <c r="Q81" s="504">
        <f t="shared" si="21"/>
        <v>99</v>
      </c>
      <c r="R81" s="505"/>
      <c r="S81" s="506">
        <v>56</v>
      </c>
      <c r="T81" s="505"/>
      <c r="U81" s="506">
        <v>43</v>
      </c>
      <c r="V81" s="507"/>
      <c r="W81" s="504">
        <f t="shared" si="22"/>
        <v>72</v>
      </c>
      <c r="X81" s="505"/>
      <c r="Y81" s="506">
        <v>43</v>
      </c>
      <c r="Z81" s="505"/>
      <c r="AA81" s="506">
        <v>29</v>
      </c>
      <c r="AB81" s="507"/>
      <c r="AC81" s="504">
        <f t="shared" si="23"/>
        <v>95</v>
      </c>
      <c r="AD81" s="505"/>
      <c r="AE81" s="506">
        <v>39</v>
      </c>
      <c r="AF81" s="505"/>
      <c r="AG81" s="506">
        <v>56</v>
      </c>
      <c r="AH81" s="507"/>
      <c r="AI81" s="504">
        <f t="shared" si="24"/>
        <v>78</v>
      </c>
      <c r="AJ81" s="505"/>
      <c r="AK81" s="506">
        <v>36</v>
      </c>
      <c r="AL81" s="505"/>
      <c r="AM81" s="506">
        <v>42</v>
      </c>
      <c r="AN81" s="507"/>
      <c r="AO81" s="504">
        <f t="shared" si="25"/>
        <v>80</v>
      </c>
      <c r="AP81" s="505"/>
      <c r="AQ81" s="506">
        <v>40</v>
      </c>
      <c r="AR81" s="505"/>
      <c r="AS81" s="506">
        <v>40</v>
      </c>
      <c r="AT81" s="507"/>
    </row>
    <row r="82" spans="2:46" s="59" customFormat="1" ht="15" hidden="1" customHeight="1">
      <c r="B82" s="502" t="s">
        <v>229</v>
      </c>
      <c r="C82" s="503"/>
      <c r="D82" s="503"/>
      <c r="E82" s="504">
        <f t="shared" si="19"/>
        <v>159</v>
      </c>
      <c r="F82" s="505"/>
      <c r="G82" s="506">
        <f t="shared" si="26"/>
        <v>88</v>
      </c>
      <c r="H82" s="505"/>
      <c r="I82" s="506">
        <f t="shared" si="27"/>
        <v>71</v>
      </c>
      <c r="J82" s="507"/>
      <c r="K82" s="505">
        <f t="shared" si="20"/>
        <v>29</v>
      </c>
      <c r="L82" s="505"/>
      <c r="M82" s="506">
        <v>17</v>
      </c>
      <c r="N82" s="505"/>
      <c r="O82" s="506">
        <v>12</v>
      </c>
      <c r="P82" s="505"/>
      <c r="Q82" s="504">
        <f t="shared" si="21"/>
        <v>28</v>
      </c>
      <c r="R82" s="505"/>
      <c r="S82" s="506">
        <v>13</v>
      </c>
      <c r="T82" s="505"/>
      <c r="U82" s="506">
        <v>15</v>
      </c>
      <c r="V82" s="507"/>
      <c r="W82" s="504">
        <f t="shared" si="22"/>
        <v>16</v>
      </c>
      <c r="X82" s="505"/>
      <c r="Y82" s="506">
        <v>8</v>
      </c>
      <c r="Z82" s="505"/>
      <c r="AA82" s="506">
        <v>8</v>
      </c>
      <c r="AB82" s="507"/>
      <c r="AC82" s="504">
        <f t="shared" si="23"/>
        <v>26</v>
      </c>
      <c r="AD82" s="505"/>
      <c r="AE82" s="506">
        <v>16</v>
      </c>
      <c r="AF82" s="505"/>
      <c r="AG82" s="506">
        <v>10</v>
      </c>
      <c r="AH82" s="507"/>
      <c r="AI82" s="504">
        <f t="shared" si="24"/>
        <v>32</v>
      </c>
      <c r="AJ82" s="505"/>
      <c r="AK82" s="506">
        <v>21</v>
      </c>
      <c r="AL82" s="505"/>
      <c r="AM82" s="506">
        <v>11</v>
      </c>
      <c r="AN82" s="507"/>
      <c r="AO82" s="504">
        <f t="shared" si="25"/>
        <v>28</v>
      </c>
      <c r="AP82" s="505"/>
      <c r="AQ82" s="506">
        <v>13</v>
      </c>
      <c r="AR82" s="505"/>
      <c r="AS82" s="506">
        <v>15</v>
      </c>
      <c r="AT82" s="507"/>
    </row>
    <row r="83" spans="2:46" s="59" customFormat="1" ht="15" hidden="1" customHeight="1">
      <c r="B83" s="502" t="s">
        <v>82</v>
      </c>
      <c r="C83" s="503"/>
      <c r="D83" s="503"/>
      <c r="E83" s="504">
        <f t="shared" si="19"/>
        <v>0</v>
      </c>
      <c r="F83" s="505"/>
      <c r="G83" s="506">
        <f t="shared" si="26"/>
        <v>0</v>
      </c>
      <c r="H83" s="505"/>
      <c r="I83" s="506">
        <f t="shared" si="27"/>
        <v>0</v>
      </c>
      <c r="J83" s="507"/>
      <c r="K83" s="505">
        <f t="shared" si="20"/>
        <v>0</v>
      </c>
      <c r="L83" s="505"/>
      <c r="M83" s="506">
        <v>0</v>
      </c>
      <c r="N83" s="505"/>
      <c r="O83" s="506">
        <v>0</v>
      </c>
      <c r="P83" s="505"/>
      <c r="Q83" s="504">
        <f t="shared" si="21"/>
        <v>0</v>
      </c>
      <c r="R83" s="505"/>
      <c r="S83" s="506">
        <v>0</v>
      </c>
      <c r="T83" s="505"/>
      <c r="U83" s="506">
        <v>0</v>
      </c>
      <c r="V83" s="507"/>
      <c r="W83" s="504">
        <f t="shared" si="22"/>
        <v>0</v>
      </c>
      <c r="X83" s="505"/>
      <c r="Y83" s="506">
        <v>0</v>
      </c>
      <c r="Z83" s="505"/>
      <c r="AA83" s="506">
        <v>0</v>
      </c>
      <c r="AB83" s="507"/>
      <c r="AC83" s="504">
        <f t="shared" si="23"/>
        <v>0</v>
      </c>
      <c r="AD83" s="505"/>
      <c r="AE83" s="506">
        <v>0</v>
      </c>
      <c r="AF83" s="505"/>
      <c r="AG83" s="506">
        <v>0</v>
      </c>
      <c r="AH83" s="507"/>
      <c r="AI83" s="504">
        <f t="shared" si="24"/>
        <v>0</v>
      </c>
      <c r="AJ83" s="505"/>
      <c r="AK83" s="506">
        <v>0</v>
      </c>
      <c r="AL83" s="505"/>
      <c r="AM83" s="506">
        <v>0</v>
      </c>
      <c r="AN83" s="507"/>
      <c r="AO83" s="504">
        <f t="shared" si="25"/>
        <v>0</v>
      </c>
      <c r="AP83" s="505"/>
      <c r="AQ83" s="506">
        <v>0</v>
      </c>
      <c r="AR83" s="505"/>
      <c r="AS83" s="506">
        <v>0</v>
      </c>
      <c r="AT83" s="507"/>
    </row>
    <row r="84" spans="2:46" s="59" customFormat="1" ht="15" hidden="1" customHeight="1">
      <c r="B84" s="502" t="s">
        <v>84</v>
      </c>
      <c r="C84" s="503"/>
      <c r="D84" s="503"/>
      <c r="E84" s="504">
        <f t="shared" si="19"/>
        <v>1597</v>
      </c>
      <c r="F84" s="505"/>
      <c r="G84" s="506">
        <f>SUM(G85:H88)</f>
        <v>827</v>
      </c>
      <c r="H84" s="505"/>
      <c r="I84" s="506">
        <f>SUM(I85:J88)</f>
        <v>770</v>
      </c>
      <c r="J84" s="507"/>
      <c r="K84" s="505">
        <f t="shared" si="20"/>
        <v>246</v>
      </c>
      <c r="L84" s="505"/>
      <c r="M84" s="506">
        <f>SUM(M85:N88)</f>
        <v>129</v>
      </c>
      <c r="N84" s="505"/>
      <c r="O84" s="506">
        <f>SUM(O85:P88)</f>
        <v>117</v>
      </c>
      <c r="P84" s="505"/>
      <c r="Q84" s="504">
        <f t="shared" si="21"/>
        <v>263</v>
      </c>
      <c r="R84" s="505"/>
      <c r="S84" s="506">
        <f>SUM(S85:T88)</f>
        <v>130</v>
      </c>
      <c r="T84" s="505"/>
      <c r="U84" s="506">
        <f>SUM(U85:V88)</f>
        <v>133</v>
      </c>
      <c r="V84" s="507"/>
      <c r="W84" s="504">
        <f t="shared" si="22"/>
        <v>239</v>
      </c>
      <c r="X84" s="505"/>
      <c r="Y84" s="506">
        <f>SUM(Y85:Z88)</f>
        <v>134</v>
      </c>
      <c r="Z84" s="505"/>
      <c r="AA84" s="506">
        <f>SUM(AA85:AB88)</f>
        <v>105</v>
      </c>
      <c r="AB84" s="507"/>
      <c r="AC84" s="504">
        <f t="shared" si="23"/>
        <v>309</v>
      </c>
      <c r="AD84" s="505"/>
      <c r="AE84" s="506">
        <f>SUM(AE85:AF88)</f>
        <v>158</v>
      </c>
      <c r="AF84" s="505"/>
      <c r="AG84" s="506">
        <f>SUM(AG85:AH88)</f>
        <v>151</v>
      </c>
      <c r="AH84" s="507"/>
      <c r="AI84" s="504">
        <f t="shared" si="24"/>
        <v>275</v>
      </c>
      <c r="AJ84" s="505"/>
      <c r="AK84" s="506">
        <f>SUM(AK85:AL88)</f>
        <v>146</v>
      </c>
      <c r="AL84" s="505"/>
      <c r="AM84" s="506">
        <f>SUM(AM85:AN88)</f>
        <v>129</v>
      </c>
      <c r="AN84" s="507"/>
      <c r="AO84" s="504">
        <f t="shared" si="25"/>
        <v>265</v>
      </c>
      <c r="AP84" s="505"/>
      <c r="AQ84" s="506">
        <f>SUM(AQ85:AR88)</f>
        <v>130</v>
      </c>
      <c r="AR84" s="505"/>
      <c r="AS84" s="506">
        <f>SUM(AS85:AT88)</f>
        <v>135</v>
      </c>
      <c r="AT84" s="507"/>
    </row>
    <row r="85" spans="2:46" s="59" customFormat="1" ht="15" hidden="1" customHeight="1">
      <c r="B85" s="502" t="s">
        <v>230</v>
      </c>
      <c r="C85" s="503"/>
      <c r="D85" s="503"/>
      <c r="E85" s="504">
        <f t="shared" si="19"/>
        <v>544</v>
      </c>
      <c r="F85" s="505"/>
      <c r="G85" s="506">
        <f>+M85+S85+Y85+AE85+AK85+AQ85</f>
        <v>278</v>
      </c>
      <c r="H85" s="505"/>
      <c r="I85" s="506">
        <f>+O85+U85+AA85+AG85+AM85+AS85</f>
        <v>266</v>
      </c>
      <c r="J85" s="507"/>
      <c r="K85" s="505">
        <f t="shared" si="20"/>
        <v>86</v>
      </c>
      <c r="L85" s="505"/>
      <c r="M85" s="506">
        <v>50</v>
      </c>
      <c r="N85" s="505"/>
      <c r="O85" s="506">
        <v>36</v>
      </c>
      <c r="P85" s="505"/>
      <c r="Q85" s="504">
        <f t="shared" si="21"/>
        <v>98</v>
      </c>
      <c r="R85" s="505"/>
      <c r="S85" s="506">
        <v>44</v>
      </c>
      <c r="T85" s="505"/>
      <c r="U85" s="506">
        <v>54</v>
      </c>
      <c r="V85" s="507"/>
      <c r="W85" s="504">
        <f t="shared" si="22"/>
        <v>77</v>
      </c>
      <c r="X85" s="505"/>
      <c r="Y85" s="506">
        <v>39</v>
      </c>
      <c r="Z85" s="505"/>
      <c r="AA85" s="506">
        <v>38</v>
      </c>
      <c r="AB85" s="507"/>
      <c r="AC85" s="504">
        <f t="shared" si="23"/>
        <v>116</v>
      </c>
      <c r="AD85" s="505"/>
      <c r="AE85" s="506">
        <v>58</v>
      </c>
      <c r="AF85" s="505"/>
      <c r="AG85" s="506">
        <v>58</v>
      </c>
      <c r="AH85" s="507"/>
      <c r="AI85" s="504">
        <f t="shared" si="24"/>
        <v>82</v>
      </c>
      <c r="AJ85" s="505"/>
      <c r="AK85" s="506">
        <v>44</v>
      </c>
      <c r="AL85" s="505"/>
      <c r="AM85" s="506">
        <v>38</v>
      </c>
      <c r="AN85" s="507"/>
      <c r="AO85" s="504">
        <f t="shared" si="25"/>
        <v>85</v>
      </c>
      <c r="AP85" s="505"/>
      <c r="AQ85" s="506">
        <v>43</v>
      </c>
      <c r="AR85" s="505"/>
      <c r="AS85" s="506">
        <v>42</v>
      </c>
      <c r="AT85" s="507"/>
    </row>
    <row r="86" spans="2:46" s="59" customFormat="1" ht="15" hidden="1" customHeight="1">
      <c r="B86" s="502" t="s">
        <v>231</v>
      </c>
      <c r="C86" s="503"/>
      <c r="D86" s="503"/>
      <c r="E86" s="504">
        <f t="shared" si="19"/>
        <v>403</v>
      </c>
      <c r="F86" s="505"/>
      <c r="G86" s="506">
        <f>+M86+S86+Y86+AE86+AK86+AQ86</f>
        <v>218</v>
      </c>
      <c r="H86" s="505"/>
      <c r="I86" s="506">
        <f>+O86+U86+AA86+AG86+AM86+AS86</f>
        <v>185</v>
      </c>
      <c r="J86" s="507"/>
      <c r="K86" s="505">
        <f t="shared" si="20"/>
        <v>59</v>
      </c>
      <c r="L86" s="505"/>
      <c r="M86" s="506">
        <v>29</v>
      </c>
      <c r="N86" s="505"/>
      <c r="O86" s="506">
        <v>30</v>
      </c>
      <c r="P86" s="505"/>
      <c r="Q86" s="504">
        <f t="shared" si="21"/>
        <v>55</v>
      </c>
      <c r="R86" s="505"/>
      <c r="S86" s="506">
        <v>33</v>
      </c>
      <c r="T86" s="505"/>
      <c r="U86" s="506">
        <v>22</v>
      </c>
      <c r="V86" s="507"/>
      <c r="W86" s="504">
        <f t="shared" si="22"/>
        <v>62</v>
      </c>
      <c r="X86" s="505"/>
      <c r="Y86" s="506">
        <v>36</v>
      </c>
      <c r="Z86" s="505"/>
      <c r="AA86" s="506">
        <v>26</v>
      </c>
      <c r="AB86" s="507"/>
      <c r="AC86" s="504">
        <f t="shared" si="23"/>
        <v>72</v>
      </c>
      <c r="AD86" s="505"/>
      <c r="AE86" s="506">
        <v>40</v>
      </c>
      <c r="AF86" s="505"/>
      <c r="AG86" s="506">
        <v>32</v>
      </c>
      <c r="AH86" s="507"/>
      <c r="AI86" s="504">
        <f t="shared" si="24"/>
        <v>82</v>
      </c>
      <c r="AJ86" s="505"/>
      <c r="AK86" s="506">
        <v>42</v>
      </c>
      <c r="AL86" s="505"/>
      <c r="AM86" s="506">
        <v>40</v>
      </c>
      <c r="AN86" s="507"/>
      <c r="AO86" s="504">
        <f t="shared" si="25"/>
        <v>73</v>
      </c>
      <c r="AP86" s="505"/>
      <c r="AQ86" s="506">
        <v>38</v>
      </c>
      <c r="AR86" s="505"/>
      <c r="AS86" s="506">
        <v>35</v>
      </c>
      <c r="AT86" s="507"/>
    </row>
    <row r="87" spans="2:46" s="59" customFormat="1" ht="15" hidden="1" customHeight="1">
      <c r="B87" s="502" t="s">
        <v>232</v>
      </c>
      <c r="C87" s="503"/>
      <c r="D87" s="503"/>
      <c r="E87" s="504">
        <f t="shared" si="19"/>
        <v>303</v>
      </c>
      <c r="F87" s="505"/>
      <c r="G87" s="506">
        <f>+M87+S87+Y87+AE87+AK87+AQ87</f>
        <v>153</v>
      </c>
      <c r="H87" s="505"/>
      <c r="I87" s="506">
        <f>+O87+U87+AA87+AG87+AM87+AS87</f>
        <v>150</v>
      </c>
      <c r="J87" s="507"/>
      <c r="K87" s="505">
        <f t="shared" si="20"/>
        <v>42</v>
      </c>
      <c r="L87" s="505"/>
      <c r="M87" s="506">
        <v>23</v>
      </c>
      <c r="N87" s="505"/>
      <c r="O87" s="506">
        <v>19</v>
      </c>
      <c r="P87" s="505"/>
      <c r="Q87" s="504">
        <f t="shared" si="21"/>
        <v>59</v>
      </c>
      <c r="R87" s="505"/>
      <c r="S87" s="506">
        <v>28</v>
      </c>
      <c r="T87" s="505"/>
      <c r="U87" s="506">
        <v>31</v>
      </c>
      <c r="V87" s="507"/>
      <c r="W87" s="504">
        <f t="shared" si="22"/>
        <v>48</v>
      </c>
      <c r="X87" s="505"/>
      <c r="Y87" s="506">
        <v>31</v>
      </c>
      <c r="Z87" s="505"/>
      <c r="AA87" s="506">
        <v>17</v>
      </c>
      <c r="AB87" s="507"/>
      <c r="AC87" s="504">
        <f t="shared" si="23"/>
        <v>57</v>
      </c>
      <c r="AD87" s="505"/>
      <c r="AE87" s="506">
        <v>25</v>
      </c>
      <c r="AF87" s="505"/>
      <c r="AG87" s="506">
        <v>32</v>
      </c>
      <c r="AH87" s="507"/>
      <c r="AI87" s="504">
        <f t="shared" si="24"/>
        <v>55</v>
      </c>
      <c r="AJ87" s="505"/>
      <c r="AK87" s="506">
        <v>27</v>
      </c>
      <c r="AL87" s="505"/>
      <c r="AM87" s="506">
        <v>28</v>
      </c>
      <c r="AN87" s="507"/>
      <c r="AO87" s="504">
        <f t="shared" si="25"/>
        <v>42</v>
      </c>
      <c r="AP87" s="505"/>
      <c r="AQ87" s="506">
        <v>19</v>
      </c>
      <c r="AR87" s="505"/>
      <c r="AS87" s="506">
        <v>23</v>
      </c>
      <c r="AT87" s="507"/>
    </row>
    <row r="88" spans="2:46" s="59" customFormat="1" ht="15" hidden="1" customHeight="1">
      <c r="B88" s="502" t="s">
        <v>233</v>
      </c>
      <c r="C88" s="503"/>
      <c r="D88" s="503"/>
      <c r="E88" s="504">
        <f t="shared" si="19"/>
        <v>347</v>
      </c>
      <c r="F88" s="505"/>
      <c r="G88" s="506">
        <f>+M88+S88+Y88+AE88+AK88+AQ88</f>
        <v>178</v>
      </c>
      <c r="H88" s="505"/>
      <c r="I88" s="506">
        <f>+O88+U88+AA88+AG88+AM88+AS88</f>
        <v>169</v>
      </c>
      <c r="J88" s="507"/>
      <c r="K88" s="505">
        <f t="shared" si="20"/>
        <v>59</v>
      </c>
      <c r="L88" s="505"/>
      <c r="M88" s="506">
        <v>27</v>
      </c>
      <c r="N88" s="505"/>
      <c r="O88" s="506">
        <v>32</v>
      </c>
      <c r="P88" s="505"/>
      <c r="Q88" s="504">
        <f t="shared" si="21"/>
        <v>51</v>
      </c>
      <c r="R88" s="505"/>
      <c r="S88" s="506">
        <v>25</v>
      </c>
      <c r="T88" s="505"/>
      <c r="U88" s="506">
        <v>26</v>
      </c>
      <c r="V88" s="507"/>
      <c r="W88" s="504">
        <f t="shared" si="22"/>
        <v>52</v>
      </c>
      <c r="X88" s="505"/>
      <c r="Y88" s="506">
        <v>28</v>
      </c>
      <c r="Z88" s="505"/>
      <c r="AA88" s="506">
        <v>24</v>
      </c>
      <c r="AB88" s="507"/>
      <c r="AC88" s="504">
        <f t="shared" si="23"/>
        <v>64</v>
      </c>
      <c r="AD88" s="505"/>
      <c r="AE88" s="506">
        <v>35</v>
      </c>
      <c r="AF88" s="505"/>
      <c r="AG88" s="506">
        <v>29</v>
      </c>
      <c r="AH88" s="507"/>
      <c r="AI88" s="504">
        <f t="shared" si="24"/>
        <v>56</v>
      </c>
      <c r="AJ88" s="505"/>
      <c r="AK88" s="506">
        <v>33</v>
      </c>
      <c r="AL88" s="505"/>
      <c r="AM88" s="506">
        <v>23</v>
      </c>
      <c r="AN88" s="507"/>
      <c r="AO88" s="504">
        <f t="shared" si="25"/>
        <v>65</v>
      </c>
      <c r="AP88" s="505"/>
      <c r="AQ88" s="506">
        <v>30</v>
      </c>
      <c r="AR88" s="505"/>
      <c r="AS88" s="506">
        <v>35</v>
      </c>
      <c r="AT88" s="507"/>
    </row>
    <row r="89" spans="2:46" s="59" customFormat="1" ht="15" hidden="1" customHeight="1">
      <c r="B89" s="508" t="s">
        <v>234</v>
      </c>
      <c r="C89" s="509"/>
      <c r="D89" s="509"/>
      <c r="E89" s="510">
        <f t="shared" si="19"/>
        <v>862</v>
      </c>
      <c r="F89" s="511"/>
      <c r="G89" s="512">
        <f>SUM(G90:H93)</f>
        <v>430</v>
      </c>
      <c r="H89" s="511"/>
      <c r="I89" s="512">
        <f>SUM(I90:J93)</f>
        <v>432</v>
      </c>
      <c r="J89" s="513"/>
      <c r="K89" s="511">
        <f t="shared" si="20"/>
        <v>130</v>
      </c>
      <c r="L89" s="511"/>
      <c r="M89" s="512">
        <f>SUM(M90:N93)</f>
        <v>69</v>
      </c>
      <c r="N89" s="511"/>
      <c r="O89" s="512">
        <f>SUM(O90:P93)</f>
        <v>61</v>
      </c>
      <c r="P89" s="511"/>
      <c r="Q89" s="510">
        <f t="shared" si="21"/>
        <v>138</v>
      </c>
      <c r="R89" s="511"/>
      <c r="S89" s="512">
        <f>SUM(S90:T93)</f>
        <v>66</v>
      </c>
      <c r="T89" s="511"/>
      <c r="U89" s="512">
        <f>SUM(U90:V93)</f>
        <v>72</v>
      </c>
      <c r="V89" s="513"/>
      <c r="W89" s="510">
        <f t="shared" si="22"/>
        <v>134</v>
      </c>
      <c r="X89" s="511"/>
      <c r="Y89" s="512">
        <f>SUM(Y90:Z93)</f>
        <v>67</v>
      </c>
      <c r="Z89" s="511"/>
      <c r="AA89" s="512">
        <f>SUM(AA90:AB93)</f>
        <v>67</v>
      </c>
      <c r="AB89" s="513"/>
      <c r="AC89" s="510">
        <f t="shared" si="23"/>
        <v>142</v>
      </c>
      <c r="AD89" s="511"/>
      <c r="AE89" s="512">
        <f>SUM(AE90:AF93)</f>
        <v>76</v>
      </c>
      <c r="AF89" s="511"/>
      <c r="AG89" s="512">
        <f>SUM(AG90:AH93)</f>
        <v>66</v>
      </c>
      <c r="AH89" s="513"/>
      <c r="AI89" s="510">
        <f t="shared" si="24"/>
        <v>140</v>
      </c>
      <c r="AJ89" s="511"/>
      <c r="AK89" s="512">
        <f>SUM(AK90:AL93)</f>
        <v>66</v>
      </c>
      <c r="AL89" s="511"/>
      <c r="AM89" s="512">
        <f>SUM(AM90:AN93)</f>
        <v>74</v>
      </c>
      <c r="AN89" s="513"/>
      <c r="AO89" s="510">
        <f t="shared" si="25"/>
        <v>178</v>
      </c>
      <c r="AP89" s="511"/>
      <c r="AQ89" s="512">
        <f>SUM(AQ90:AR93)</f>
        <v>86</v>
      </c>
      <c r="AR89" s="511"/>
      <c r="AS89" s="512">
        <f>SUM(AS90:AT93)</f>
        <v>92</v>
      </c>
      <c r="AT89" s="513"/>
    </row>
    <row r="90" spans="2:46" s="59" customFormat="1" ht="15" hidden="1" customHeight="1">
      <c r="B90" s="502" t="s">
        <v>235</v>
      </c>
      <c r="C90" s="503"/>
      <c r="D90" s="503"/>
      <c r="E90" s="504">
        <f t="shared" si="19"/>
        <v>418</v>
      </c>
      <c r="F90" s="505"/>
      <c r="G90" s="506">
        <f>+M90+S90+Y90+AE90+AK90+AQ90</f>
        <v>218</v>
      </c>
      <c r="H90" s="505"/>
      <c r="I90" s="506">
        <f>+O90+U90+AA90+AG90+AM90+AS90</f>
        <v>200</v>
      </c>
      <c r="J90" s="507"/>
      <c r="K90" s="505">
        <f t="shared" si="20"/>
        <v>61</v>
      </c>
      <c r="L90" s="505"/>
      <c r="M90" s="506">
        <v>34</v>
      </c>
      <c r="N90" s="505"/>
      <c r="O90" s="506">
        <v>27</v>
      </c>
      <c r="P90" s="505"/>
      <c r="Q90" s="504">
        <f t="shared" si="21"/>
        <v>68</v>
      </c>
      <c r="R90" s="505"/>
      <c r="S90" s="506">
        <v>36</v>
      </c>
      <c r="T90" s="505"/>
      <c r="U90" s="506">
        <v>32</v>
      </c>
      <c r="V90" s="507"/>
      <c r="W90" s="504">
        <f t="shared" si="22"/>
        <v>71</v>
      </c>
      <c r="X90" s="505"/>
      <c r="Y90" s="506">
        <v>35</v>
      </c>
      <c r="Z90" s="505"/>
      <c r="AA90" s="506">
        <v>36</v>
      </c>
      <c r="AB90" s="507"/>
      <c r="AC90" s="504">
        <f t="shared" si="23"/>
        <v>58</v>
      </c>
      <c r="AD90" s="505"/>
      <c r="AE90" s="506">
        <v>35</v>
      </c>
      <c r="AF90" s="505"/>
      <c r="AG90" s="506">
        <v>23</v>
      </c>
      <c r="AH90" s="507"/>
      <c r="AI90" s="504">
        <f t="shared" si="24"/>
        <v>67</v>
      </c>
      <c r="AJ90" s="505"/>
      <c r="AK90" s="506">
        <v>30</v>
      </c>
      <c r="AL90" s="505"/>
      <c r="AM90" s="506">
        <v>37</v>
      </c>
      <c r="AN90" s="507"/>
      <c r="AO90" s="504">
        <f t="shared" si="25"/>
        <v>93</v>
      </c>
      <c r="AP90" s="505"/>
      <c r="AQ90" s="506">
        <v>48</v>
      </c>
      <c r="AR90" s="505"/>
      <c r="AS90" s="506">
        <v>45</v>
      </c>
      <c r="AT90" s="507"/>
    </row>
    <row r="91" spans="2:46" s="59" customFormat="1" ht="15" hidden="1" customHeight="1">
      <c r="B91" s="502" t="s">
        <v>236</v>
      </c>
      <c r="C91" s="503"/>
      <c r="D91" s="503"/>
      <c r="E91" s="504">
        <f t="shared" si="19"/>
        <v>227</v>
      </c>
      <c r="F91" s="505"/>
      <c r="G91" s="506">
        <f>+M91+S91+Y91+AE91+AK91+AQ91</f>
        <v>105</v>
      </c>
      <c r="H91" s="505"/>
      <c r="I91" s="506">
        <f>+O91+U91+AA91+AG91+AM91+AS91</f>
        <v>122</v>
      </c>
      <c r="J91" s="507"/>
      <c r="K91" s="505">
        <f t="shared" si="20"/>
        <v>30</v>
      </c>
      <c r="L91" s="505"/>
      <c r="M91" s="506">
        <v>15</v>
      </c>
      <c r="N91" s="505"/>
      <c r="O91" s="506">
        <v>15</v>
      </c>
      <c r="P91" s="505"/>
      <c r="Q91" s="504">
        <f t="shared" si="21"/>
        <v>36</v>
      </c>
      <c r="R91" s="505"/>
      <c r="S91" s="506">
        <v>14</v>
      </c>
      <c r="T91" s="505"/>
      <c r="U91" s="506">
        <v>22</v>
      </c>
      <c r="V91" s="507"/>
      <c r="W91" s="504">
        <f t="shared" si="22"/>
        <v>36</v>
      </c>
      <c r="X91" s="505"/>
      <c r="Y91" s="506">
        <v>20</v>
      </c>
      <c r="Z91" s="505"/>
      <c r="AA91" s="506">
        <v>16</v>
      </c>
      <c r="AB91" s="507"/>
      <c r="AC91" s="504">
        <f t="shared" si="23"/>
        <v>42</v>
      </c>
      <c r="AD91" s="505"/>
      <c r="AE91" s="506">
        <v>20</v>
      </c>
      <c r="AF91" s="505"/>
      <c r="AG91" s="506">
        <v>22</v>
      </c>
      <c r="AH91" s="507"/>
      <c r="AI91" s="504">
        <f t="shared" si="24"/>
        <v>41</v>
      </c>
      <c r="AJ91" s="505"/>
      <c r="AK91" s="506">
        <v>19</v>
      </c>
      <c r="AL91" s="505"/>
      <c r="AM91" s="506">
        <v>22</v>
      </c>
      <c r="AN91" s="507"/>
      <c r="AO91" s="504">
        <f t="shared" si="25"/>
        <v>42</v>
      </c>
      <c r="AP91" s="505"/>
      <c r="AQ91" s="506">
        <v>17</v>
      </c>
      <c r="AR91" s="505"/>
      <c r="AS91" s="506">
        <v>25</v>
      </c>
      <c r="AT91" s="507"/>
    </row>
    <row r="92" spans="2:46" s="59" customFormat="1" ht="15" hidden="1" customHeight="1">
      <c r="B92" s="502" t="s">
        <v>237</v>
      </c>
      <c r="C92" s="503"/>
      <c r="D92" s="503"/>
      <c r="E92" s="504">
        <f t="shared" si="19"/>
        <v>132</v>
      </c>
      <c r="F92" s="505"/>
      <c r="G92" s="506">
        <f>+M92+S92+Y92+AE92+AK92+AQ92</f>
        <v>61</v>
      </c>
      <c r="H92" s="505"/>
      <c r="I92" s="506">
        <f>+O92+U92+AA92+AG92+AM92+AS92</f>
        <v>71</v>
      </c>
      <c r="J92" s="507"/>
      <c r="K92" s="505">
        <f t="shared" si="20"/>
        <v>20</v>
      </c>
      <c r="L92" s="505"/>
      <c r="M92" s="506">
        <v>11</v>
      </c>
      <c r="N92" s="505"/>
      <c r="O92" s="506">
        <v>9</v>
      </c>
      <c r="P92" s="505"/>
      <c r="Q92" s="504">
        <f t="shared" si="21"/>
        <v>21</v>
      </c>
      <c r="R92" s="505"/>
      <c r="S92" s="506">
        <v>10</v>
      </c>
      <c r="T92" s="505"/>
      <c r="U92" s="506">
        <v>11</v>
      </c>
      <c r="V92" s="507"/>
      <c r="W92" s="504">
        <f t="shared" si="22"/>
        <v>20</v>
      </c>
      <c r="X92" s="505"/>
      <c r="Y92" s="506">
        <v>7</v>
      </c>
      <c r="Z92" s="505"/>
      <c r="AA92" s="506">
        <v>13</v>
      </c>
      <c r="AB92" s="507"/>
      <c r="AC92" s="504">
        <f t="shared" si="23"/>
        <v>24</v>
      </c>
      <c r="AD92" s="505"/>
      <c r="AE92" s="506">
        <v>13</v>
      </c>
      <c r="AF92" s="505"/>
      <c r="AG92" s="506">
        <v>11</v>
      </c>
      <c r="AH92" s="507"/>
      <c r="AI92" s="504">
        <f t="shared" si="24"/>
        <v>21</v>
      </c>
      <c r="AJ92" s="505"/>
      <c r="AK92" s="506">
        <v>8</v>
      </c>
      <c r="AL92" s="505"/>
      <c r="AM92" s="506">
        <v>13</v>
      </c>
      <c r="AN92" s="507"/>
      <c r="AO92" s="504">
        <f t="shared" si="25"/>
        <v>26</v>
      </c>
      <c r="AP92" s="505"/>
      <c r="AQ92" s="506">
        <v>12</v>
      </c>
      <c r="AR92" s="505"/>
      <c r="AS92" s="506">
        <v>14</v>
      </c>
      <c r="AT92" s="507"/>
    </row>
    <row r="93" spans="2:46" s="59" customFormat="1" ht="15" hidden="1" customHeight="1">
      <c r="B93" s="508" t="s">
        <v>238</v>
      </c>
      <c r="C93" s="509"/>
      <c r="D93" s="509"/>
      <c r="E93" s="510">
        <f t="shared" si="19"/>
        <v>85</v>
      </c>
      <c r="F93" s="511"/>
      <c r="G93" s="512">
        <f>+M93+S93+Y93+AE93+AK93+AQ93</f>
        <v>46</v>
      </c>
      <c r="H93" s="511"/>
      <c r="I93" s="512">
        <f>+O93+U93+AA93+AG93+AM93+AS93</f>
        <v>39</v>
      </c>
      <c r="J93" s="513"/>
      <c r="K93" s="511">
        <f t="shared" si="20"/>
        <v>19</v>
      </c>
      <c r="L93" s="511"/>
      <c r="M93" s="512">
        <v>9</v>
      </c>
      <c r="N93" s="511"/>
      <c r="O93" s="512">
        <v>10</v>
      </c>
      <c r="P93" s="511"/>
      <c r="Q93" s="510">
        <f t="shared" si="21"/>
        <v>13</v>
      </c>
      <c r="R93" s="511"/>
      <c r="S93" s="512">
        <v>6</v>
      </c>
      <c r="T93" s="511"/>
      <c r="U93" s="512">
        <v>7</v>
      </c>
      <c r="V93" s="513"/>
      <c r="W93" s="510">
        <f t="shared" si="22"/>
        <v>7</v>
      </c>
      <c r="X93" s="511"/>
      <c r="Y93" s="512">
        <v>5</v>
      </c>
      <c r="Z93" s="511"/>
      <c r="AA93" s="512">
        <v>2</v>
      </c>
      <c r="AB93" s="513"/>
      <c r="AC93" s="510">
        <f t="shared" si="23"/>
        <v>18</v>
      </c>
      <c r="AD93" s="511"/>
      <c r="AE93" s="512">
        <v>8</v>
      </c>
      <c r="AF93" s="511"/>
      <c r="AG93" s="512">
        <v>10</v>
      </c>
      <c r="AH93" s="513"/>
      <c r="AI93" s="510">
        <f t="shared" si="24"/>
        <v>11</v>
      </c>
      <c r="AJ93" s="511"/>
      <c r="AK93" s="512">
        <v>9</v>
      </c>
      <c r="AL93" s="511"/>
      <c r="AM93" s="512">
        <v>2</v>
      </c>
      <c r="AN93" s="513"/>
      <c r="AO93" s="510">
        <f t="shared" si="25"/>
        <v>17</v>
      </c>
      <c r="AP93" s="511"/>
      <c r="AQ93" s="512">
        <v>9</v>
      </c>
      <c r="AR93" s="511"/>
      <c r="AS93" s="512">
        <v>8</v>
      </c>
      <c r="AT93" s="513"/>
    </row>
    <row r="94" spans="2:46" ht="18" customHeight="1">
      <c r="B94" s="492" t="s">
        <v>132</v>
      </c>
      <c r="C94" s="493"/>
      <c r="D94" s="493"/>
      <c r="E94" s="514">
        <f>E95+E101+E109+E114</f>
        <v>5613</v>
      </c>
      <c r="F94" s="515"/>
      <c r="G94" s="516">
        <f>G95+G101+G109+G114</f>
        <v>2864</v>
      </c>
      <c r="H94" s="515"/>
      <c r="I94" s="516">
        <f>I95+I101+I109+I114</f>
        <v>2749</v>
      </c>
      <c r="J94" s="517"/>
      <c r="K94" s="515">
        <f>K95+K101+K109+K114</f>
        <v>883</v>
      </c>
      <c r="L94" s="515"/>
      <c r="M94" s="516">
        <f>M95+M101+M109+M114</f>
        <v>449</v>
      </c>
      <c r="N94" s="515"/>
      <c r="O94" s="516">
        <f>O95+O101+O109+O114</f>
        <v>434</v>
      </c>
      <c r="P94" s="515"/>
      <c r="Q94" s="514">
        <f>Q95+Q101+Q109+Q114</f>
        <v>884</v>
      </c>
      <c r="R94" s="515"/>
      <c r="S94" s="516">
        <f>S95+S101+S109+S114</f>
        <v>449</v>
      </c>
      <c r="T94" s="515"/>
      <c r="U94" s="516">
        <f>U95+U101+U109+U114</f>
        <v>435</v>
      </c>
      <c r="V94" s="517"/>
      <c r="W94" s="514">
        <f>W95+W101+W109+W114</f>
        <v>939</v>
      </c>
      <c r="X94" s="515"/>
      <c r="Y94" s="516">
        <f>Y95+Y101+Y109+Y114</f>
        <v>482</v>
      </c>
      <c r="Z94" s="515"/>
      <c r="AA94" s="516">
        <f>AA95+AA101+AA109+AA114</f>
        <v>457</v>
      </c>
      <c r="AB94" s="517"/>
      <c r="AC94" s="514">
        <f>AC95+AC101+AC109+AC114</f>
        <v>882</v>
      </c>
      <c r="AD94" s="515"/>
      <c r="AE94" s="516">
        <f>AE95+AE101+AE109+AE114</f>
        <v>468</v>
      </c>
      <c r="AF94" s="515"/>
      <c r="AG94" s="516">
        <f>AG95+AG101+AG109+AG114</f>
        <v>414</v>
      </c>
      <c r="AH94" s="517"/>
      <c r="AI94" s="514">
        <f>AI95+AI101+AI109+AI114</f>
        <v>1056</v>
      </c>
      <c r="AJ94" s="515"/>
      <c r="AK94" s="516">
        <f>AK95+AK101+AK109+AK114</f>
        <v>537</v>
      </c>
      <c r="AL94" s="515"/>
      <c r="AM94" s="516">
        <f>AM95+AM101+AM109+AM114</f>
        <v>519</v>
      </c>
      <c r="AN94" s="517"/>
      <c r="AO94" s="514">
        <f>AO95+AO101+AO109+AO114</f>
        <v>969</v>
      </c>
      <c r="AP94" s="515"/>
      <c r="AQ94" s="516">
        <f>AQ95+AQ101+AQ109+AQ114</f>
        <v>479</v>
      </c>
      <c r="AR94" s="515"/>
      <c r="AS94" s="516">
        <f>AS95+AS101+AS109+AS114</f>
        <v>490</v>
      </c>
      <c r="AT94" s="517"/>
    </row>
    <row r="95" spans="2:46" s="59" customFormat="1" ht="15" hidden="1" customHeight="1">
      <c r="B95" s="502" t="s">
        <v>239</v>
      </c>
      <c r="C95" s="503"/>
      <c r="D95" s="518"/>
      <c r="E95" s="504">
        <f t="shared" ref="E95:E118" si="28">SUM(G95:J95)</f>
        <v>1165</v>
      </c>
      <c r="F95" s="519"/>
      <c r="G95" s="506">
        <f>SUM(G96:H100)</f>
        <v>576</v>
      </c>
      <c r="H95" s="519"/>
      <c r="I95" s="506">
        <f>SUM(I96:J100)</f>
        <v>589</v>
      </c>
      <c r="J95" s="507"/>
      <c r="K95" s="504">
        <f t="shared" ref="K95:K118" si="29">SUM(M95:P95)</f>
        <v>169</v>
      </c>
      <c r="L95" s="519"/>
      <c r="M95" s="506">
        <f>SUM(M96:N100)</f>
        <v>80</v>
      </c>
      <c r="N95" s="519"/>
      <c r="O95" s="506">
        <f>SUM(O96:P100)</f>
        <v>89</v>
      </c>
      <c r="P95" s="507"/>
      <c r="Q95" s="504">
        <f t="shared" ref="Q95:Q118" si="30">SUM(S95:V95)</f>
        <v>198</v>
      </c>
      <c r="R95" s="519"/>
      <c r="S95" s="506">
        <f>SUM(S96:T100)</f>
        <v>90</v>
      </c>
      <c r="T95" s="519"/>
      <c r="U95" s="506">
        <f>SUM(U96:V100)</f>
        <v>108</v>
      </c>
      <c r="V95" s="507"/>
      <c r="W95" s="504">
        <f t="shared" ref="W95:W118" si="31">SUM(Y95:AB95)</f>
        <v>178</v>
      </c>
      <c r="X95" s="519"/>
      <c r="Y95" s="506">
        <f>SUM(Y96:Z100)</f>
        <v>100</v>
      </c>
      <c r="Z95" s="519"/>
      <c r="AA95" s="506">
        <f>SUM(AA96:AB100)</f>
        <v>78</v>
      </c>
      <c r="AB95" s="507"/>
      <c r="AC95" s="504">
        <f t="shared" ref="AC95:AC118" si="32">SUM(AE95:AH95)</f>
        <v>188</v>
      </c>
      <c r="AD95" s="519"/>
      <c r="AE95" s="506">
        <f>SUM(AE96:AF100)</f>
        <v>87</v>
      </c>
      <c r="AF95" s="519"/>
      <c r="AG95" s="506">
        <f>SUM(AG96:AH100)</f>
        <v>101</v>
      </c>
      <c r="AH95" s="507"/>
      <c r="AI95" s="504">
        <f t="shared" ref="AI95:AI118" si="33">SUM(AK95:AN95)</f>
        <v>213</v>
      </c>
      <c r="AJ95" s="519"/>
      <c r="AK95" s="506">
        <f>SUM(AK96:AL100)</f>
        <v>116</v>
      </c>
      <c r="AL95" s="519"/>
      <c r="AM95" s="506">
        <f>SUM(AM96:AN100)</f>
        <v>97</v>
      </c>
      <c r="AN95" s="507"/>
      <c r="AO95" s="504">
        <f t="shared" ref="AO95:AO118" si="34">SUM(AQ95:AT95)</f>
        <v>219</v>
      </c>
      <c r="AP95" s="519"/>
      <c r="AQ95" s="506">
        <f>SUM(AQ96:AR100)</f>
        <v>103</v>
      </c>
      <c r="AR95" s="519"/>
      <c r="AS95" s="506">
        <f>SUM(AS96:AT100)</f>
        <v>116</v>
      </c>
      <c r="AT95" s="507"/>
    </row>
    <row r="96" spans="2:46" s="59" customFormat="1" ht="15" hidden="1" customHeight="1">
      <c r="B96" s="502" t="s">
        <v>218</v>
      </c>
      <c r="C96" s="503"/>
      <c r="D96" s="503"/>
      <c r="E96" s="504">
        <f t="shared" si="28"/>
        <v>238</v>
      </c>
      <c r="F96" s="505"/>
      <c r="G96" s="506">
        <f>SUM(M96,S96,Y96,AE96,AK96,AQ96)</f>
        <v>136</v>
      </c>
      <c r="H96" s="505"/>
      <c r="I96" s="506">
        <f>SUM(O96,U96,AA96,AG96,AM96,AS96)</f>
        <v>102</v>
      </c>
      <c r="J96" s="507"/>
      <c r="K96" s="505">
        <f t="shared" si="29"/>
        <v>32</v>
      </c>
      <c r="L96" s="505"/>
      <c r="M96" s="506">
        <v>17</v>
      </c>
      <c r="N96" s="505"/>
      <c r="O96" s="506">
        <v>15</v>
      </c>
      <c r="P96" s="505"/>
      <c r="Q96" s="504">
        <f t="shared" si="30"/>
        <v>42</v>
      </c>
      <c r="R96" s="505"/>
      <c r="S96" s="506">
        <v>19</v>
      </c>
      <c r="T96" s="505"/>
      <c r="U96" s="506">
        <v>23</v>
      </c>
      <c r="V96" s="507"/>
      <c r="W96" s="504">
        <f t="shared" si="31"/>
        <v>31</v>
      </c>
      <c r="X96" s="505"/>
      <c r="Y96" s="506">
        <v>18</v>
      </c>
      <c r="Z96" s="505"/>
      <c r="AA96" s="506">
        <v>13</v>
      </c>
      <c r="AB96" s="507"/>
      <c r="AC96" s="504">
        <f t="shared" si="32"/>
        <v>41</v>
      </c>
      <c r="AD96" s="505"/>
      <c r="AE96" s="506">
        <v>24</v>
      </c>
      <c r="AF96" s="505"/>
      <c r="AG96" s="506">
        <v>17</v>
      </c>
      <c r="AH96" s="507"/>
      <c r="AI96" s="504">
        <f t="shared" si="33"/>
        <v>37</v>
      </c>
      <c r="AJ96" s="505"/>
      <c r="AK96" s="506">
        <v>26</v>
      </c>
      <c r="AL96" s="505"/>
      <c r="AM96" s="506">
        <v>11</v>
      </c>
      <c r="AN96" s="507"/>
      <c r="AO96" s="504">
        <f t="shared" si="34"/>
        <v>55</v>
      </c>
      <c r="AP96" s="505"/>
      <c r="AQ96" s="506">
        <v>32</v>
      </c>
      <c r="AR96" s="505"/>
      <c r="AS96" s="506">
        <v>23</v>
      </c>
      <c r="AT96" s="507"/>
    </row>
    <row r="97" spans="2:46" s="59" customFormat="1" ht="15" hidden="1" customHeight="1">
      <c r="B97" s="502" t="s">
        <v>219</v>
      </c>
      <c r="C97" s="503"/>
      <c r="D97" s="503"/>
      <c r="E97" s="504">
        <f t="shared" si="28"/>
        <v>252</v>
      </c>
      <c r="F97" s="505"/>
      <c r="G97" s="506">
        <f>SUM(M97,S97,Y97,AE97,AK97,AQ97)</f>
        <v>117</v>
      </c>
      <c r="H97" s="505"/>
      <c r="I97" s="506">
        <f>SUM(O97,U97,AA97,AG97,AM97,AS97)</f>
        <v>135</v>
      </c>
      <c r="J97" s="507"/>
      <c r="K97" s="505">
        <f t="shared" si="29"/>
        <v>41</v>
      </c>
      <c r="L97" s="505"/>
      <c r="M97" s="506">
        <v>17</v>
      </c>
      <c r="N97" s="505"/>
      <c r="O97" s="506">
        <v>24</v>
      </c>
      <c r="P97" s="505"/>
      <c r="Q97" s="504">
        <f t="shared" si="30"/>
        <v>47</v>
      </c>
      <c r="R97" s="505"/>
      <c r="S97" s="506">
        <v>16</v>
      </c>
      <c r="T97" s="505"/>
      <c r="U97" s="506">
        <v>31</v>
      </c>
      <c r="V97" s="507"/>
      <c r="W97" s="504">
        <f t="shared" si="31"/>
        <v>46</v>
      </c>
      <c r="X97" s="505"/>
      <c r="Y97" s="506">
        <v>25</v>
      </c>
      <c r="Z97" s="505"/>
      <c r="AA97" s="506">
        <v>21</v>
      </c>
      <c r="AB97" s="507"/>
      <c r="AC97" s="504">
        <f t="shared" si="32"/>
        <v>30</v>
      </c>
      <c r="AD97" s="505"/>
      <c r="AE97" s="506">
        <v>13</v>
      </c>
      <c r="AF97" s="505"/>
      <c r="AG97" s="506">
        <v>17</v>
      </c>
      <c r="AH97" s="507"/>
      <c r="AI97" s="504">
        <f t="shared" si="33"/>
        <v>44</v>
      </c>
      <c r="AJ97" s="505"/>
      <c r="AK97" s="506">
        <v>26</v>
      </c>
      <c r="AL97" s="505"/>
      <c r="AM97" s="506">
        <v>18</v>
      </c>
      <c r="AN97" s="507"/>
      <c r="AO97" s="504">
        <f t="shared" si="34"/>
        <v>44</v>
      </c>
      <c r="AP97" s="505"/>
      <c r="AQ97" s="506">
        <v>20</v>
      </c>
      <c r="AR97" s="505"/>
      <c r="AS97" s="506">
        <v>24</v>
      </c>
      <c r="AT97" s="507"/>
    </row>
    <row r="98" spans="2:46" s="59" customFormat="1" ht="15" hidden="1" customHeight="1">
      <c r="B98" s="502" t="s">
        <v>220</v>
      </c>
      <c r="C98" s="503"/>
      <c r="D98" s="503"/>
      <c r="E98" s="504">
        <f t="shared" si="28"/>
        <v>212</v>
      </c>
      <c r="F98" s="505"/>
      <c r="G98" s="506">
        <f>SUM(M98,S98,Y98,AE98,AK98,AQ98)</f>
        <v>106</v>
      </c>
      <c r="H98" s="505"/>
      <c r="I98" s="506">
        <f>SUM(O98,U98,AA98,AG98,AM98,AS98)</f>
        <v>106</v>
      </c>
      <c r="J98" s="507"/>
      <c r="K98" s="505">
        <f t="shared" si="29"/>
        <v>28</v>
      </c>
      <c r="L98" s="505"/>
      <c r="M98" s="506">
        <v>16</v>
      </c>
      <c r="N98" s="505"/>
      <c r="O98" s="506">
        <v>12</v>
      </c>
      <c r="P98" s="505"/>
      <c r="Q98" s="504">
        <f t="shared" si="30"/>
        <v>37</v>
      </c>
      <c r="R98" s="505"/>
      <c r="S98" s="506">
        <v>17</v>
      </c>
      <c r="T98" s="505"/>
      <c r="U98" s="506">
        <v>20</v>
      </c>
      <c r="V98" s="507"/>
      <c r="W98" s="504">
        <f t="shared" si="31"/>
        <v>30</v>
      </c>
      <c r="X98" s="505"/>
      <c r="Y98" s="506">
        <v>18</v>
      </c>
      <c r="Z98" s="505"/>
      <c r="AA98" s="506">
        <v>12</v>
      </c>
      <c r="AB98" s="507"/>
      <c r="AC98" s="504">
        <f t="shared" si="32"/>
        <v>35</v>
      </c>
      <c r="AD98" s="505"/>
      <c r="AE98" s="506">
        <v>15</v>
      </c>
      <c r="AF98" s="505"/>
      <c r="AG98" s="506">
        <v>20</v>
      </c>
      <c r="AH98" s="507"/>
      <c r="AI98" s="504">
        <f t="shared" si="33"/>
        <v>49</v>
      </c>
      <c r="AJ98" s="505"/>
      <c r="AK98" s="506">
        <v>26</v>
      </c>
      <c r="AL98" s="505"/>
      <c r="AM98" s="506">
        <v>23</v>
      </c>
      <c r="AN98" s="507"/>
      <c r="AO98" s="504">
        <f t="shared" si="34"/>
        <v>33</v>
      </c>
      <c r="AP98" s="505"/>
      <c r="AQ98" s="506">
        <v>14</v>
      </c>
      <c r="AR98" s="505"/>
      <c r="AS98" s="506">
        <v>19</v>
      </c>
      <c r="AT98" s="507"/>
    </row>
    <row r="99" spans="2:46" s="59" customFormat="1" ht="15" hidden="1" customHeight="1">
      <c r="B99" s="502" t="s">
        <v>221</v>
      </c>
      <c r="C99" s="503"/>
      <c r="D99" s="503"/>
      <c r="E99" s="504">
        <f t="shared" si="28"/>
        <v>274</v>
      </c>
      <c r="F99" s="505"/>
      <c r="G99" s="506">
        <f>SUM(M99,S99,Y99,AE99,AK99,AQ99)</f>
        <v>129</v>
      </c>
      <c r="H99" s="505"/>
      <c r="I99" s="506">
        <f>SUM(O99,U99,AA99,AG99,AM99,AS99)</f>
        <v>145</v>
      </c>
      <c r="J99" s="507"/>
      <c r="K99" s="505">
        <f t="shared" si="29"/>
        <v>42</v>
      </c>
      <c r="L99" s="505"/>
      <c r="M99" s="506">
        <v>17</v>
      </c>
      <c r="N99" s="505"/>
      <c r="O99" s="506">
        <v>25</v>
      </c>
      <c r="P99" s="505"/>
      <c r="Q99" s="504">
        <f t="shared" si="30"/>
        <v>45</v>
      </c>
      <c r="R99" s="505"/>
      <c r="S99" s="506">
        <v>26</v>
      </c>
      <c r="T99" s="505"/>
      <c r="U99" s="506">
        <v>19</v>
      </c>
      <c r="V99" s="507"/>
      <c r="W99" s="504">
        <f t="shared" si="31"/>
        <v>43</v>
      </c>
      <c r="X99" s="505"/>
      <c r="Y99" s="506">
        <v>25</v>
      </c>
      <c r="Z99" s="505"/>
      <c r="AA99" s="506">
        <v>18</v>
      </c>
      <c r="AB99" s="507"/>
      <c r="AC99" s="504">
        <f t="shared" si="32"/>
        <v>45</v>
      </c>
      <c r="AD99" s="505"/>
      <c r="AE99" s="506">
        <v>19</v>
      </c>
      <c r="AF99" s="505"/>
      <c r="AG99" s="506">
        <v>26</v>
      </c>
      <c r="AH99" s="507"/>
      <c r="AI99" s="504">
        <f t="shared" si="33"/>
        <v>53</v>
      </c>
      <c r="AJ99" s="505"/>
      <c r="AK99" s="506">
        <v>24</v>
      </c>
      <c r="AL99" s="505"/>
      <c r="AM99" s="506">
        <v>29</v>
      </c>
      <c r="AN99" s="507"/>
      <c r="AO99" s="504">
        <f t="shared" si="34"/>
        <v>46</v>
      </c>
      <c r="AP99" s="505"/>
      <c r="AQ99" s="506">
        <v>18</v>
      </c>
      <c r="AR99" s="505"/>
      <c r="AS99" s="506">
        <v>28</v>
      </c>
      <c r="AT99" s="507"/>
    </row>
    <row r="100" spans="2:46" s="59" customFormat="1" ht="15" hidden="1" customHeight="1">
      <c r="B100" s="502" t="s">
        <v>222</v>
      </c>
      <c r="C100" s="503"/>
      <c r="D100" s="503"/>
      <c r="E100" s="504">
        <f t="shared" si="28"/>
        <v>189</v>
      </c>
      <c r="F100" s="505"/>
      <c r="G100" s="506">
        <f>SUM(M100,S100,Y100,AE100,AK100,AQ100)</f>
        <v>88</v>
      </c>
      <c r="H100" s="505"/>
      <c r="I100" s="506">
        <f>SUM(O100,U100,AA100,AG100,AM100,AS100)</f>
        <v>101</v>
      </c>
      <c r="J100" s="507"/>
      <c r="K100" s="505">
        <f t="shared" si="29"/>
        <v>26</v>
      </c>
      <c r="L100" s="505"/>
      <c r="M100" s="506">
        <v>13</v>
      </c>
      <c r="N100" s="505"/>
      <c r="O100" s="506">
        <v>13</v>
      </c>
      <c r="P100" s="505"/>
      <c r="Q100" s="504">
        <f t="shared" si="30"/>
        <v>27</v>
      </c>
      <c r="R100" s="505"/>
      <c r="S100" s="506">
        <v>12</v>
      </c>
      <c r="T100" s="505"/>
      <c r="U100" s="506">
        <v>15</v>
      </c>
      <c r="V100" s="507"/>
      <c r="W100" s="504">
        <f t="shared" si="31"/>
        <v>28</v>
      </c>
      <c r="X100" s="505"/>
      <c r="Y100" s="506">
        <v>14</v>
      </c>
      <c r="Z100" s="505"/>
      <c r="AA100" s="506">
        <v>14</v>
      </c>
      <c r="AB100" s="507"/>
      <c r="AC100" s="504">
        <f t="shared" si="32"/>
        <v>37</v>
      </c>
      <c r="AD100" s="505"/>
      <c r="AE100" s="506">
        <v>16</v>
      </c>
      <c r="AF100" s="505"/>
      <c r="AG100" s="506">
        <v>21</v>
      </c>
      <c r="AH100" s="507"/>
      <c r="AI100" s="504">
        <f t="shared" si="33"/>
        <v>30</v>
      </c>
      <c r="AJ100" s="505"/>
      <c r="AK100" s="506">
        <v>14</v>
      </c>
      <c r="AL100" s="505"/>
      <c r="AM100" s="506">
        <v>16</v>
      </c>
      <c r="AN100" s="507"/>
      <c r="AO100" s="504">
        <f t="shared" si="34"/>
        <v>41</v>
      </c>
      <c r="AP100" s="505"/>
      <c r="AQ100" s="506">
        <v>19</v>
      </c>
      <c r="AR100" s="505"/>
      <c r="AS100" s="506">
        <v>22</v>
      </c>
      <c r="AT100" s="507"/>
    </row>
    <row r="101" spans="2:46" s="59" customFormat="1" ht="15" hidden="1" customHeight="1">
      <c r="B101" s="502" t="s">
        <v>223</v>
      </c>
      <c r="C101" s="503"/>
      <c r="D101" s="503"/>
      <c r="E101" s="504">
        <f t="shared" si="28"/>
        <v>2051</v>
      </c>
      <c r="F101" s="505"/>
      <c r="G101" s="506">
        <f>SUM(G102:H108)</f>
        <v>1044</v>
      </c>
      <c r="H101" s="505"/>
      <c r="I101" s="506">
        <f>SUM(I102:J108)</f>
        <v>1007</v>
      </c>
      <c r="J101" s="507"/>
      <c r="K101" s="505">
        <f t="shared" si="29"/>
        <v>328</v>
      </c>
      <c r="L101" s="505"/>
      <c r="M101" s="506">
        <f>SUM(M102:N108)</f>
        <v>162</v>
      </c>
      <c r="N101" s="505"/>
      <c r="O101" s="506">
        <f>SUM(O102:P108)</f>
        <v>166</v>
      </c>
      <c r="P101" s="505"/>
      <c r="Q101" s="504">
        <f t="shared" si="30"/>
        <v>314</v>
      </c>
      <c r="R101" s="505"/>
      <c r="S101" s="506">
        <f>SUM(S102:T108)</f>
        <v>164</v>
      </c>
      <c r="T101" s="505"/>
      <c r="U101" s="506">
        <f>SUM(U102:V108)</f>
        <v>150</v>
      </c>
      <c r="V101" s="507"/>
      <c r="W101" s="504">
        <f t="shared" si="31"/>
        <v>362</v>
      </c>
      <c r="X101" s="505"/>
      <c r="Y101" s="506">
        <f>SUM(Y102:Z108)</f>
        <v>187</v>
      </c>
      <c r="Z101" s="505"/>
      <c r="AA101" s="506">
        <f>SUM(AA102:AB108)</f>
        <v>175</v>
      </c>
      <c r="AB101" s="507"/>
      <c r="AC101" s="504">
        <f t="shared" si="32"/>
        <v>322</v>
      </c>
      <c r="AD101" s="505"/>
      <c r="AE101" s="506">
        <f>SUM(AE102:AF108)</f>
        <v>181</v>
      </c>
      <c r="AF101" s="505"/>
      <c r="AG101" s="506">
        <f>SUM(AG102:AH108)</f>
        <v>141</v>
      </c>
      <c r="AH101" s="507"/>
      <c r="AI101" s="504">
        <f t="shared" si="33"/>
        <v>390</v>
      </c>
      <c r="AJ101" s="505"/>
      <c r="AK101" s="506">
        <f>SUM(AK102:AL108)</f>
        <v>186</v>
      </c>
      <c r="AL101" s="505"/>
      <c r="AM101" s="506">
        <f>SUM(AM102:AN108)</f>
        <v>204</v>
      </c>
      <c r="AN101" s="507"/>
      <c r="AO101" s="504">
        <f t="shared" si="34"/>
        <v>335</v>
      </c>
      <c r="AP101" s="505"/>
      <c r="AQ101" s="506">
        <f>SUM(AQ102:AR108)</f>
        <v>164</v>
      </c>
      <c r="AR101" s="505"/>
      <c r="AS101" s="506">
        <f>SUM(AS102:AT108)</f>
        <v>171</v>
      </c>
      <c r="AT101" s="507"/>
    </row>
    <row r="102" spans="2:46" s="59" customFormat="1" ht="15" hidden="1" customHeight="1">
      <c r="B102" s="502" t="s">
        <v>224</v>
      </c>
      <c r="C102" s="503"/>
      <c r="D102" s="503"/>
      <c r="E102" s="504">
        <f t="shared" si="28"/>
        <v>354</v>
      </c>
      <c r="F102" s="505"/>
      <c r="G102" s="506">
        <f>SUM(M102,S102,Y102,AE102,AK102,AQ102)</f>
        <v>183</v>
      </c>
      <c r="H102" s="505"/>
      <c r="I102" s="506">
        <f>SUM(O102,U102,AA102,AG102,AM102,AS102)</f>
        <v>171</v>
      </c>
      <c r="J102" s="507"/>
      <c r="K102" s="505">
        <f t="shared" si="29"/>
        <v>51</v>
      </c>
      <c r="L102" s="505"/>
      <c r="M102" s="506">
        <v>26</v>
      </c>
      <c r="N102" s="505"/>
      <c r="O102" s="506">
        <v>25</v>
      </c>
      <c r="P102" s="505"/>
      <c r="Q102" s="504">
        <f t="shared" si="30"/>
        <v>44</v>
      </c>
      <c r="R102" s="505"/>
      <c r="S102" s="506">
        <v>19</v>
      </c>
      <c r="T102" s="505"/>
      <c r="U102" s="506">
        <v>25</v>
      </c>
      <c r="V102" s="507"/>
      <c r="W102" s="504">
        <f t="shared" si="31"/>
        <v>64</v>
      </c>
      <c r="X102" s="505"/>
      <c r="Y102" s="506">
        <v>34</v>
      </c>
      <c r="Z102" s="505"/>
      <c r="AA102" s="506">
        <v>30</v>
      </c>
      <c r="AB102" s="507"/>
      <c r="AC102" s="504">
        <f t="shared" si="32"/>
        <v>61</v>
      </c>
      <c r="AD102" s="505"/>
      <c r="AE102" s="506">
        <v>27</v>
      </c>
      <c r="AF102" s="505"/>
      <c r="AG102" s="506">
        <v>34</v>
      </c>
      <c r="AH102" s="507"/>
      <c r="AI102" s="504">
        <f t="shared" si="33"/>
        <v>72</v>
      </c>
      <c r="AJ102" s="505"/>
      <c r="AK102" s="506">
        <v>44</v>
      </c>
      <c r="AL102" s="505"/>
      <c r="AM102" s="506">
        <v>28</v>
      </c>
      <c r="AN102" s="507"/>
      <c r="AO102" s="504">
        <f t="shared" si="34"/>
        <v>62</v>
      </c>
      <c r="AP102" s="505"/>
      <c r="AQ102" s="506">
        <v>33</v>
      </c>
      <c r="AR102" s="505"/>
      <c r="AS102" s="506">
        <v>29</v>
      </c>
      <c r="AT102" s="507"/>
    </row>
    <row r="103" spans="2:46" s="59" customFormat="1" ht="15" hidden="1" customHeight="1">
      <c r="B103" s="502" t="s">
        <v>225</v>
      </c>
      <c r="C103" s="503"/>
      <c r="D103" s="503"/>
      <c r="E103" s="504">
        <f t="shared" si="28"/>
        <v>361</v>
      </c>
      <c r="F103" s="505"/>
      <c r="G103" s="506">
        <f t="shared" ref="G103:G108" si="35">SUM(M103,S103,Y103,AE103,AK103,AQ103)</f>
        <v>181</v>
      </c>
      <c r="H103" s="505"/>
      <c r="I103" s="506">
        <f t="shared" ref="I103:I108" si="36">SUM(O103,U103,AA103,AG103,AM103,AS103)</f>
        <v>180</v>
      </c>
      <c r="J103" s="507"/>
      <c r="K103" s="505">
        <f t="shared" si="29"/>
        <v>61</v>
      </c>
      <c r="L103" s="505"/>
      <c r="M103" s="506">
        <v>27</v>
      </c>
      <c r="N103" s="505"/>
      <c r="O103" s="506">
        <v>34</v>
      </c>
      <c r="P103" s="505"/>
      <c r="Q103" s="504">
        <f t="shared" si="30"/>
        <v>58</v>
      </c>
      <c r="R103" s="505"/>
      <c r="S103" s="506">
        <v>32</v>
      </c>
      <c r="T103" s="505"/>
      <c r="U103" s="506">
        <v>26</v>
      </c>
      <c r="V103" s="507"/>
      <c r="W103" s="504">
        <f t="shared" si="31"/>
        <v>67</v>
      </c>
      <c r="X103" s="505"/>
      <c r="Y103" s="506">
        <v>32</v>
      </c>
      <c r="Z103" s="505"/>
      <c r="AA103" s="506">
        <v>35</v>
      </c>
      <c r="AB103" s="507"/>
      <c r="AC103" s="504">
        <f t="shared" si="32"/>
        <v>54</v>
      </c>
      <c r="AD103" s="505"/>
      <c r="AE103" s="506">
        <v>33</v>
      </c>
      <c r="AF103" s="505"/>
      <c r="AG103" s="506">
        <v>21</v>
      </c>
      <c r="AH103" s="507"/>
      <c r="AI103" s="504">
        <f t="shared" si="33"/>
        <v>58</v>
      </c>
      <c r="AJ103" s="505"/>
      <c r="AK103" s="506">
        <v>25</v>
      </c>
      <c r="AL103" s="505"/>
      <c r="AM103" s="506">
        <v>33</v>
      </c>
      <c r="AN103" s="507"/>
      <c r="AO103" s="504">
        <f t="shared" si="34"/>
        <v>63</v>
      </c>
      <c r="AP103" s="505"/>
      <c r="AQ103" s="506">
        <v>32</v>
      </c>
      <c r="AR103" s="505"/>
      <c r="AS103" s="506">
        <v>31</v>
      </c>
      <c r="AT103" s="507"/>
    </row>
    <row r="104" spans="2:46" s="59" customFormat="1" ht="15" hidden="1" customHeight="1">
      <c r="B104" s="502" t="s">
        <v>226</v>
      </c>
      <c r="C104" s="503"/>
      <c r="D104" s="503"/>
      <c r="E104" s="504">
        <f t="shared" si="28"/>
        <v>539</v>
      </c>
      <c r="F104" s="505"/>
      <c r="G104" s="506">
        <f t="shared" si="35"/>
        <v>256</v>
      </c>
      <c r="H104" s="505"/>
      <c r="I104" s="506">
        <f t="shared" si="36"/>
        <v>283</v>
      </c>
      <c r="J104" s="507"/>
      <c r="K104" s="505">
        <f t="shared" si="29"/>
        <v>96</v>
      </c>
      <c r="L104" s="505"/>
      <c r="M104" s="506">
        <v>38</v>
      </c>
      <c r="N104" s="505"/>
      <c r="O104" s="506">
        <v>58</v>
      </c>
      <c r="P104" s="505"/>
      <c r="Q104" s="504">
        <f t="shared" si="30"/>
        <v>80</v>
      </c>
      <c r="R104" s="505"/>
      <c r="S104" s="506">
        <v>41</v>
      </c>
      <c r="T104" s="505"/>
      <c r="U104" s="506">
        <v>39</v>
      </c>
      <c r="V104" s="507"/>
      <c r="W104" s="504">
        <f t="shared" si="31"/>
        <v>80</v>
      </c>
      <c r="X104" s="505"/>
      <c r="Y104" s="506">
        <v>40</v>
      </c>
      <c r="Z104" s="505"/>
      <c r="AA104" s="506">
        <v>40</v>
      </c>
      <c r="AB104" s="507"/>
      <c r="AC104" s="504">
        <f t="shared" si="32"/>
        <v>95</v>
      </c>
      <c r="AD104" s="505"/>
      <c r="AE104" s="506">
        <v>55</v>
      </c>
      <c r="AF104" s="505"/>
      <c r="AG104" s="506">
        <v>40</v>
      </c>
      <c r="AH104" s="507"/>
      <c r="AI104" s="504">
        <f t="shared" si="33"/>
        <v>110</v>
      </c>
      <c r="AJ104" s="505"/>
      <c r="AK104" s="506">
        <v>47</v>
      </c>
      <c r="AL104" s="505"/>
      <c r="AM104" s="506">
        <v>63</v>
      </c>
      <c r="AN104" s="507"/>
      <c r="AO104" s="504">
        <f t="shared" si="34"/>
        <v>78</v>
      </c>
      <c r="AP104" s="505"/>
      <c r="AQ104" s="506">
        <v>35</v>
      </c>
      <c r="AR104" s="505"/>
      <c r="AS104" s="506">
        <v>43</v>
      </c>
      <c r="AT104" s="507"/>
    </row>
    <row r="105" spans="2:46" s="59" customFormat="1" ht="15" hidden="1" customHeight="1">
      <c r="B105" s="502" t="s">
        <v>227</v>
      </c>
      <c r="C105" s="503"/>
      <c r="D105" s="503"/>
      <c r="E105" s="504">
        <f t="shared" si="28"/>
        <v>151</v>
      </c>
      <c r="F105" s="505"/>
      <c r="G105" s="506">
        <f t="shared" si="35"/>
        <v>79</v>
      </c>
      <c r="H105" s="505"/>
      <c r="I105" s="506">
        <f t="shared" si="36"/>
        <v>72</v>
      </c>
      <c r="J105" s="507"/>
      <c r="K105" s="505">
        <f t="shared" si="29"/>
        <v>28</v>
      </c>
      <c r="L105" s="505"/>
      <c r="M105" s="506">
        <v>18</v>
      </c>
      <c r="N105" s="505"/>
      <c r="O105" s="506">
        <v>10</v>
      </c>
      <c r="P105" s="505"/>
      <c r="Q105" s="504">
        <f t="shared" si="30"/>
        <v>24</v>
      </c>
      <c r="R105" s="505"/>
      <c r="S105" s="506">
        <v>13</v>
      </c>
      <c r="T105" s="505"/>
      <c r="U105" s="506">
        <v>11</v>
      </c>
      <c r="V105" s="507"/>
      <c r="W105" s="504">
        <f t="shared" si="31"/>
        <v>23</v>
      </c>
      <c r="X105" s="505"/>
      <c r="Y105" s="506">
        <v>11</v>
      </c>
      <c r="Z105" s="505"/>
      <c r="AA105" s="506">
        <v>12</v>
      </c>
      <c r="AB105" s="507"/>
      <c r="AC105" s="504">
        <f t="shared" si="32"/>
        <v>24</v>
      </c>
      <c r="AD105" s="505"/>
      <c r="AE105" s="506">
        <v>15</v>
      </c>
      <c r="AF105" s="505"/>
      <c r="AG105" s="506">
        <v>9</v>
      </c>
      <c r="AH105" s="507"/>
      <c r="AI105" s="504">
        <f t="shared" si="33"/>
        <v>29</v>
      </c>
      <c r="AJ105" s="505"/>
      <c r="AK105" s="506">
        <v>15</v>
      </c>
      <c r="AL105" s="505"/>
      <c r="AM105" s="506">
        <v>14</v>
      </c>
      <c r="AN105" s="507"/>
      <c r="AO105" s="504">
        <f t="shared" si="34"/>
        <v>23</v>
      </c>
      <c r="AP105" s="505"/>
      <c r="AQ105" s="506">
        <v>7</v>
      </c>
      <c r="AR105" s="505"/>
      <c r="AS105" s="506">
        <v>16</v>
      </c>
      <c r="AT105" s="507"/>
    </row>
    <row r="106" spans="2:46" s="59" customFormat="1" ht="15" hidden="1" customHeight="1">
      <c r="B106" s="502" t="s">
        <v>228</v>
      </c>
      <c r="C106" s="503"/>
      <c r="D106" s="503"/>
      <c r="E106" s="504">
        <f t="shared" si="28"/>
        <v>490</v>
      </c>
      <c r="F106" s="505"/>
      <c r="G106" s="506">
        <f t="shared" si="35"/>
        <v>252</v>
      </c>
      <c r="H106" s="505"/>
      <c r="I106" s="506">
        <f t="shared" si="36"/>
        <v>238</v>
      </c>
      <c r="J106" s="507"/>
      <c r="K106" s="505">
        <f t="shared" si="29"/>
        <v>67</v>
      </c>
      <c r="L106" s="505"/>
      <c r="M106" s="506">
        <v>35</v>
      </c>
      <c r="N106" s="505"/>
      <c r="O106" s="506">
        <v>32</v>
      </c>
      <c r="P106" s="505"/>
      <c r="Q106" s="504">
        <f t="shared" si="30"/>
        <v>79</v>
      </c>
      <c r="R106" s="505"/>
      <c r="S106" s="506">
        <v>42</v>
      </c>
      <c r="T106" s="505"/>
      <c r="U106" s="506">
        <v>37</v>
      </c>
      <c r="V106" s="507"/>
      <c r="W106" s="504">
        <f t="shared" si="31"/>
        <v>100</v>
      </c>
      <c r="X106" s="505"/>
      <c r="Y106" s="506">
        <v>57</v>
      </c>
      <c r="Z106" s="505"/>
      <c r="AA106" s="506">
        <v>43</v>
      </c>
      <c r="AB106" s="507"/>
      <c r="AC106" s="504">
        <f t="shared" si="32"/>
        <v>72</v>
      </c>
      <c r="AD106" s="505"/>
      <c r="AE106" s="506">
        <v>43</v>
      </c>
      <c r="AF106" s="505"/>
      <c r="AG106" s="506">
        <v>29</v>
      </c>
      <c r="AH106" s="507"/>
      <c r="AI106" s="504">
        <f t="shared" si="33"/>
        <v>95</v>
      </c>
      <c r="AJ106" s="505"/>
      <c r="AK106" s="506">
        <v>39</v>
      </c>
      <c r="AL106" s="505"/>
      <c r="AM106" s="506">
        <v>56</v>
      </c>
      <c r="AN106" s="507"/>
      <c r="AO106" s="504">
        <f t="shared" si="34"/>
        <v>77</v>
      </c>
      <c r="AP106" s="505"/>
      <c r="AQ106" s="506">
        <v>36</v>
      </c>
      <c r="AR106" s="505"/>
      <c r="AS106" s="506">
        <v>41</v>
      </c>
      <c r="AT106" s="507"/>
    </row>
    <row r="107" spans="2:46" s="59" customFormat="1" ht="15" hidden="1" customHeight="1">
      <c r="B107" s="502" t="s">
        <v>229</v>
      </c>
      <c r="C107" s="503"/>
      <c r="D107" s="503"/>
      <c r="E107" s="504">
        <f t="shared" si="28"/>
        <v>156</v>
      </c>
      <c r="F107" s="505"/>
      <c r="G107" s="506">
        <f t="shared" si="35"/>
        <v>93</v>
      </c>
      <c r="H107" s="505"/>
      <c r="I107" s="506">
        <f t="shared" si="36"/>
        <v>63</v>
      </c>
      <c r="J107" s="507"/>
      <c r="K107" s="505">
        <f t="shared" si="29"/>
        <v>25</v>
      </c>
      <c r="L107" s="505"/>
      <c r="M107" s="506">
        <v>18</v>
      </c>
      <c r="N107" s="505"/>
      <c r="O107" s="506">
        <v>7</v>
      </c>
      <c r="P107" s="505"/>
      <c r="Q107" s="504">
        <f t="shared" si="30"/>
        <v>29</v>
      </c>
      <c r="R107" s="505"/>
      <c r="S107" s="506">
        <v>17</v>
      </c>
      <c r="T107" s="505"/>
      <c r="U107" s="506">
        <v>12</v>
      </c>
      <c r="V107" s="507"/>
      <c r="W107" s="504">
        <f t="shared" si="31"/>
        <v>28</v>
      </c>
      <c r="X107" s="505"/>
      <c r="Y107" s="506">
        <v>13</v>
      </c>
      <c r="Z107" s="505"/>
      <c r="AA107" s="506">
        <v>15</v>
      </c>
      <c r="AB107" s="507"/>
      <c r="AC107" s="504">
        <f t="shared" si="32"/>
        <v>16</v>
      </c>
      <c r="AD107" s="505"/>
      <c r="AE107" s="506">
        <v>8</v>
      </c>
      <c r="AF107" s="505"/>
      <c r="AG107" s="506">
        <v>8</v>
      </c>
      <c r="AH107" s="507"/>
      <c r="AI107" s="504">
        <f t="shared" si="33"/>
        <v>26</v>
      </c>
      <c r="AJ107" s="505"/>
      <c r="AK107" s="506">
        <v>16</v>
      </c>
      <c r="AL107" s="505"/>
      <c r="AM107" s="506">
        <v>10</v>
      </c>
      <c r="AN107" s="507"/>
      <c r="AO107" s="504">
        <f t="shared" si="34"/>
        <v>32</v>
      </c>
      <c r="AP107" s="505"/>
      <c r="AQ107" s="506">
        <v>21</v>
      </c>
      <c r="AR107" s="505"/>
      <c r="AS107" s="506">
        <v>11</v>
      </c>
      <c r="AT107" s="507"/>
    </row>
    <row r="108" spans="2:46" s="59" customFormat="1" ht="15" hidden="1" customHeight="1">
      <c r="B108" s="502" t="s">
        <v>82</v>
      </c>
      <c r="C108" s="503"/>
      <c r="D108" s="503"/>
      <c r="E108" s="504">
        <f t="shared" si="28"/>
        <v>0</v>
      </c>
      <c r="F108" s="505"/>
      <c r="G108" s="506">
        <f t="shared" si="35"/>
        <v>0</v>
      </c>
      <c r="H108" s="505"/>
      <c r="I108" s="506">
        <f t="shared" si="36"/>
        <v>0</v>
      </c>
      <c r="J108" s="507"/>
      <c r="K108" s="505">
        <f t="shared" si="29"/>
        <v>0</v>
      </c>
      <c r="L108" s="505"/>
      <c r="M108" s="506">
        <v>0</v>
      </c>
      <c r="N108" s="505"/>
      <c r="O108" s="506">
        <v>0</v>
      </c>
      <c r="P108" s="505"/>
      <c r="Q108" s="504">
        <f t="shared" si="30"/>
        <v>0</v>
      </c>
      <c r="R108" s="505"/>
      <c r="S108" s="506">
        <v>0</v>
      </c>
      <c r="T108" s="505"/>
      <c r="U108" s="506">
        <v>0</v>
      </c>
      <c r="V108" s="507"/>
      <c r="W108" s="504">
        <f t="shared" si="31"/>
        <v>0</v>
      </c>
      <c r="X108" s="505"/>
      <c r="Y108" s="506">
        <v>0</v>
      </c>
      <c r="Z108" s="505"/>
      <c r="AA108" s="506">
        <v>0</v>
      </c>
      <c r="AB108" s="507"/>
      <c r="AC108" s="504">
        <f t="shared" si="32"/>
        <v>0</v>
      </c>
      <c r="AD108" s="505"/>
      <c r="AE108" s="506">
        <v>0</v>
      </c>
      <c r="AF108" s="505"/>
      <c r="AG108" s="506">
        <v>0</v>
      </c>
      <c r="AH108" s="507"/>
      <c r="AI108" s="504">
        <f t="shared" si="33"/>
        <v>0</v>
      </c>
      <c r="AJ108" s="505"/>
      <c r="AK108" s="506">
        <v>0</v>
      </c>
      <c r="AL108" s="505"/>
      <c r="AM108" s="506">
        <v>0</v>
      </c>
      <c r="AN108" s="507"/>
      <c r="AO108" s="504">
        <f t="shared" si="34"/>
        <v>0</v>
      </c>
      <c r="AP108" s="505"/>
      <c r="AQ108" s="506">
        <v>0</v>
      </c>
      <c r="AR108" s="505"/>
      <c r="AS108" s="506">
        <v>0</v>
      </c>
      <c r="AT108" s="507"/>
    </row>
    <row r="109" spans="2:46" s="59" customFormat="1" ht="15" hidden="1" customHeight="1">
      <c r="B109" s="502" t="s">
        <v>84</v>
      </c>
      <c r="C109" s="503"/>
      <c r="D109" s="503"/>
      <c r="E109" s="504">
        <f t="shared" si="28"/>
        <v>1588</v>
      </c>
      <c r="F109" s="505"/>
      <c r="G109" s="506">
        <f>SUM(G110:H113)</f>
        <v>834</v>
      </c>
      <c r="H109" s="505"/>
      <c r="I109" s="506">
        <f>SUM(I110:J113)</f>
        <v>754</v>
      </c>
      <c r="J109" s="507"/>
      <c r="K109" s="505">
        <f t="shared" si="29"/>
        <v>260</v>
      </c>
      <c r="L109" s="505"/>
      <c r="M109" s="506">
        <f>SUM(M110:N113)</f>
        <v>140</v>
      </c>
      <c r="N109" s="505"/>
      <c r="O109" s="506">
        <f>SUM(O110:P113)</f>
        <v>120</v>
      </c>
      <c r="P109" s="505"/>
      <c r="Q109" s="504">
        <f t="shared" si="30"/>
        <v>244</v>
      </c>
      <c r="R109" s="505"/>
      <c r="S109" s="506">
        <f>SUM(S110:T113)</f>
        <v>128</v>
      </c>
      <c r="T109" s="505"/>
      <c r="U109" s="506">
        <f>SUM(U110:V113)</f>
        <v>116</v>
      </c>
      <c r="V109" s="507"/>
      <c r="W109" s="504">
        <f t="shared" si="31"/>
        <v>260</v>
      </c>
      <c r="X109" s="505"/>
      <c r="Y109" s="506">
        <f>SUM(Y110:Z113)</f>
        <v>128</v>
      </c>
      <c r="Z109" s="505"/>
      <c r="AA109" s="506">
        <f>SUM(AA110:AB113)</f>
        <v>132</v>
      </c>
      <c r="AB109" s="507"/>
      <c r="AC109" s="504">
        <f t="shared" si="32"/>
        <v>238</v>
      </c>
      <c r="AD109" s="505"/>
      <c r="AE109" s="506">
        <f>SUM(AE110:AF113)</f>
        <v>133</v>
      </c>
      <c r="AF109" s="505"/>
      <c r="AG109" s="506">
        <f>SUM(AG110:AH113)</f>
        <v>105</v>
      </c>
      <c r="AH109" s="507"/>
      <c r="AI109" s="504">
        <f t="shared" si="33"/>
        <v>312</v>
      </c>
      <c r="AJ109" s="505"/>
      <c r="AK109" s="506">
        <f>SUM(AK110:AL113)</f>
        <v>159</v>
      </c>
      <c r="AL109" s="505"/>
      <c r="AM109" s="506">
        <f>SUM(AM110:AN113)</f>
        <v>153</v>
      </c>
      <c r="AN109" s="507"/>
      <c r="AO109" s="504">
        <f t="shared" si="34"/>
        <v>274</v>
      </c>
      <c r="AP109" s="505"/>
      <c r="AQ109" s="506">
        <f>SUM(AQ110:AR113)</f>
        <v>146</v>
      </c>
      <c r="AR109" s="505"/>
      <c r="AS109" s="506">
        <f>SUM(AS110:AT113)</f>
        <v>128</v>
      </c>
      <c r="AT109" s="507"/>
    </row>
    <row r="110" spans="2:46" s="59" customFormat="1" ht="15" hidden="1" customHeight="1">
      <c r="B110" s="502" t="s">
        <v>230</v>
      </c>
      <c r="C110" s="503"/>
      <c r="D110" s="503"/>
      <c r="E110" s="504">
        <f t="shared" si="28"/>
        <v>555</v>
      </c>
      <c r="F110" s="505"/>
      <c r="G110" s="506">
        <f>SUM(M110,S110,Y110,AE110,AK110,AQ110)</f>
        <v>287</v>
      </c>
      <c r="H110" s="505"/>
      <c r="I110" s="506">
        <f>SUM(O110,U110,AA110,AG110,AM110,AS110)</f>
        <v>268</v>
      </c>
      <c r="J110" s="507"/>
      <c r="K110" s="505">
        <f t="shared" si="29"/>
        <v>98</v>
      </c>
      <c r="L110" s="505"/>
      <c r="M110" s="506">
        <v>55</v>
      </c>
      <c r="N110" s="505"/>
      <c r="O110" s="506">
        <v>43</v>
      </c>
      <c r="P110" s="505"/>
      <c r="Q110" s="504">
        <f t="shared" si="30"/>
        <v>84</v>
      </c>
      <c r="R110" s="505"/>
      <c r="S110" s="506">
        <v>48</v>
      </c>
      <c r="T110" s="505"/>
      <c r="U110" s="506">
        <v>36</v>
      </c>
      <c r="V110" s="507"/>
      <c r="W110" s="504">
        <f t="shared" si="31"/>
        <v>96</v>
      </c>
      <c r="X110" s="505"/>
      <c r="Y110" s="506">
        <v>42</v>
      </c>
      <c r="Z110" s="505"/>
      <c r="AA110" s="506">
        <v>54</v>
      </c>
      <c r="AB110" s="507"/>
      <c r="AC110" s="504">
        <f t="shared" si="32"/>
        <v>77</v>
      </c>
      <c r="AD110" s="505"/>
      <c r="AE110" s="506">
        <v>39</v>
      </c>
      <c r="AF110" s="505"/>
      <c r="AG110" s="506">
        <v>38</v>
      </c>
      <c r="AH110" s="507"/>
      <c r="AI110" s="504">
        <f t="shared" si="33"/>
        <v>119</v>
      </c>
      <c r="AJ110" s="505"/>
      <c r="AK110" s="506">
        <v>59</v>
      </c>
      <c r="AL110" s="505"/>
      <c r="AM110" s="506">
        <v>60</v>
      </c>
      <c r="AN110" s="507"/>
      <c r="AO110" s="504">
        <f t="shared" si="34"/>
        <v>81</v>
      </c>
      <c r="AP110" s="505"/>
      <c r="AQ110" s="506">
        <v>44</v>
      </c>
      <c r="AR110" s="505"/>
      <c r="AS110" s="506">
        <v>37</v>
      </c>
      <c r="AT110" s="507"/>
    </row>
    <row r="111" spans="2:46" s="59" customFormat="1" ht="15" hidden="1" customHeight="1">
      <c r="B111" s="502" t="s">
        <v>231</v>
      </c>
      <c r="C111" s="503"/>
      <c r="D111" s="503"/>
      <c r="E111" s="504">
        <f t="shared" si="28"/>
        <v>391</v>
      </c>
      <c r="F111" s="505"/>
      <c r="G111" s="506">
        <f>SUM(M111,S111,Y111,AE111,AK111,AQ111)</f>
        <v>207</v>
      </c>
      <c r="H111" s="505"/>
      <c r="I111" s="506">
        <f>SUM(O111,U111,AA111,AG111,AM111,AS111)</f>
        <v>184</v>
      </c>
      <c r="J111" s="507"/>
      <c r="K111" s="505">
        <f t="shared" si="29"/>
        <v>61</v>
      </c>
      <c r="L111" s="505"/>
      <c r="M111" s="506">
        <v>27</v>
      </c>
      <c r="N111" s="505"/>
      <c r="O111" s="506">
        <v>34</v>
      </c>
      <c r="P111" s="505"/>
      <c r="Q111" s="504">
        <f t="shared" si="30"/>
        <v>59</v>
      </c>
      <c r="R111" s="505"/>
      <c r="S111" s="506">
        <v>29</v>
      </c>
      <c r="T111" s="505"/>
      <c r="U111" s="506">
        <v>30</v>
      </c>
      <c r="V111" s="507"/>
      <c r="W111" s="504">
        <f t="shared" si="31"/>
        <v>55</v>
      </c>
      <c r="X111" s="505"/>
      <c r="Y111" s="506">
        <v>33</v>
      </c>
      <c r="Z111" s="505"/>
      <c r="AA111" s="506">
        <v>22</v>
      </c>
      <c r="AB111" s="507"/>
      <c r="AC111" s="504">
        <f t="shared" si="32"/>
        <v>62</v>
      </c>
      <c r="AD111" s="505"/>
      <c r="AE111" s="506">
        <v>36</v>
      </c>
      <c r="AF111" s="505"/>
      <c r="AG111" s="506">
        <v>26</v>
      </c>
      <c r="AH111" s="507"/>
      <c r="AI111" s="504">
        <f t="shared" si="33"/>
        <v>72</v>
      </c>
      <c r="AJ111" s="505"/>
      <c r="AK111" s="506">
        <v>40</v>
      </c>
      <c r="AL111" s="505"/>
      <c r="AM111" s="506">
        <v>32</v>
      </c>
      <c r="AN111" s="507"/>
      <c r="AO111" s="504">
        <f t="shared" si="34"/>
        <v>82</v>
      </c>
      <c r="AP111" s="505"/>
      <c r="AQ111" s="506">
        <v>42</v>
      </c>
      <c r="AR111" s="505"/>
      <c r="AS111" s="506">
        <v>40</v>
      </c>
      <c r="AT111" s="507"/>
    </row>
    <row r="112" spans="2:46" s="59" customFormat="1" ht="15" hidden="1" customHeight="1">
      <c r="B112" s="502" t="s">
        <v>232</v>
      </c>
      <c r="C112" s="503"/>
      <c r="D112" s="503"/>
      <c r="E112" s="504">
        <f t="shared" si="28"/>
        <v>315</v>
      </c>
      <c r="F112" s="505"/>
      <c r="G112" s="506">
        <f>SUM(M112,S112,Y112,AE112,AK112,AQ112)</f>
        <v>166</v>
      </c>
      <c r="H112" s="505"/>
      <c r="I112" s="506">
        <f>SUM(O112,U112,AA112,AG112,AM112,AS112)</f>
        <v>149</v>
      </c>
      <c r="J112" s="507"/>
      <c r="K112" s="505">
        <f t="shared" si="29"/>
        <v>52</v>
      </c>
      <c r="L112" s="505"/>
      <c r="M112" s="506">
        <v>29</v>
      </c>
      <c r="N112" s="505"/>
      <c r="O112" s="506">
        <v>23</v>
      </c>
      <c r="P112" s="505"/>
      <c r="Q112" s="504">
        <f t="shared" si="30"/>
        <v>43</v>
      </c>
      <c r="R112" s="505"/>
      <c r="S112" s="506">
        <v>24</v>
      </c>
      <c r="T112" s="505"/>
      <c r="U112" s="506">
        <v>19</v>
      </c>
      <c r="V112" s="507"/>
      <c r="W112" s="504">
        <f t="shared" si="31"/>
        <v>59</v>
      </c>
      <c r="X112" s="505"/>
      <c r="Y112" s="506">
        <v>29</v>
      </c>
      <c r="Z112" s="505"/>
      <c r="AA112" s="506">
        <v>30</v>
      </c>
      <c r="AB112" s="507"/>
      <c r="AC112" s="504">
        <f t="shared" si="32"/>
        <v>48</v>
      </c>
      <c r="AD112" s="505"/>
      <c r="AE112" s="506">
        <v>31</v>
      </c>
      <c r="AF112" s="505"/>
      <c r="AG112" s="506">
        <v>17</v>
      </c>
      <c r="AH112" s="507"/>
      <c r="AI112" s="504">
        <f t="shared" si="33"/>
        <v>58</v>
      </c>
      <c r="AJ112" s="505"/>
      <c r="AK112" s="506">
        <v>26</v>
      </c>
      <c r="AL112" s="505"/>
      <c r="AM112" s="506">
        <v>32</v>
      </c>
      <c r="AN112" s="507"/>
      <c r="AO112" s="504">
        <f t="shared" si="34"/>
        <v>55</v>
      </c>
      <c r="AP112" s="505"/>
      <c r="AQ112" s="506">
        <v>27</v>
      </c>
      <c r="AR112" s="505"/>
      <c r="AS112" s="506">
        <v>28</v>
      </c>
      <c r="AT112" s="507"/>
    </row>
    <row r="113" spans="2:46" s="59" customFormat="1" ht="15" hidden="1" customHeight="1">
      <c r="B113" s="502" t="s">
        <v>233</v>
      </c>
      <c r="C113" s="503"/>
      <c r="D113" s="503"/>
      <c r="E113" s="504">
        <f t="shared" si="28"/>
        <v>327</v>
      </c>
      <c r="F113" s="505"/>
      <c r="G113" s="506">
        <f>SUM(M113,S113,Y113,AE113,AK113,AQ113)</f>
        <v>174</v>
      </c>
      <c r="H113" s="505"/>
      <c r="I113" s="506">
        <f>SUM(O113,U113,AA113,AG113,AM113,AS113)</f>
        <v>153</v>
      </c>
      <c r="J113" s="507"/>
      <c r="K113" s="505">
        <f t="shared" si="29"/>
        <v>49</v>
      </c>
      <c r="L113" s="505"/>
      <c r="M113" s="506">
        <v>29</v>
      </c>
      <c r="N113" s="505"/>
      <c r="O113" s="506">
        <v>20</v>
      </c>
      <c r="P113" s="505"/>
      <c r="Q113" s="504">
        <f t="shared" si="30"/>
        <v>58</v>
      </c>
      <c r="R113" s="505"/>
      <c r="S113" s="506">
        <v>27</v>
      </c>
      <c r="T113" s="505"/>
      <c r="U113" s="506">
        <v>31</v>
      </c>
      <c r="V113" s="507"/>
      <c r="W113" s="504">
        <f t="shared" si="31"/>
        <v>50</v>
      </c>
      <c r="X113" s="505"/>
      <c r="Y113" s="506">
        <v>24</v>
      </c>
      <c r="Z113" s="505"/>
      <c r="AA113" s="506">
        <v>26</v>
      </c>
      <c r="AB113" s="507"/>
      <c r="AC113" s="504">
        <f t="shared" si="32"/>
        <v>51</v>
      </c>
      <c r="AD113" s="505"/>
      <c r="AE113" s="506">
        <v>27</v>
      </c>
      <c r="AF113" s="505"/>
      <c r="AG113" s="506">
        <v>24</v>
      </c>
      <c r="AH113" s="507"/>
      <c r="AI113" s="504">
        <f t="shared" si="33"/>
        <v>63</v>
      </c>
      <c r="AJ113" s="505"/>
      <c r="AK113" s="506">
        <v>34</v>
      </c>
      <c r="AL113" s="505"/>
      <c r="AM113" s="506">
        <v>29</v>
      </c>
      <c r="AN113" s="507"/>
      <c r="AO113" s="504">
        <f t="shared" si="34"/>
        <v>56</v>
      </c>
      <c r="AP113" s="505"/>
      <c r="AQ113" s="506">
        <v>33</v>
      </c>
      <c r="AR113" s="505"/>
      <c r="AS113" s="506">
        <v>23</v>
      </c>
      <c r="AT113" s="507"/>
    </row>
    <row r="114" spans="2:46" s="59" customFormat="1" ht="15" hidden="1" customHeight="1">
      <c r="B114" s="508" t="s">
        <v>234</v>
      </c>
      <c r="C114" s="509"/>
      <c r="D114" s="509"/>
      <c r="E114" s="510">
        <f t="shared" si="28"/>
        <v>809</v>
      </c>
      <c r="F114" s="511"/>
      <c r="G114" s="512">
        <f>SUM(G115:H118)</f>
        <v>410</v>
      </c>
      <c r="H114" s="511"/>
      <c r="I114" s="512">
        <f>SUM(I115:J118)</f>
        <v>399</v>
      </c>
      <c r="J114" s="513"/>
      <c r="K114" s="511">
        <f t="shared" si="29"/>
        <v>126</v>
      </c>
      <c r="L114" s="511"/>
      <c r="M114" s="512">
        <f>SUM(M115:N118)</f>
        <v>67</v>
      </c>
      <c r="N114" s="511"/>
      <c r="O114" s="512">
        <f>SUM(O115:P118)</f>
        <v>59</v>
      </c>
      <c r="P114" s="511"/>
      <c r="Q114" s="510">
        <f t="shared" si="30"/>
        <v>128</v>
      </c>
      <c r="R114" s="511"/>
      <c r="S114" s="512">
        <f>SUM(S115:T118)</f>
        <v>67</v>
      </c>
      <c r="T114" s="511"/>
      <c r="U114" s="512">
        <f>SUM(U115:V118)</f>
        <v>61</v>
      </c>
      <c r="V114" s="513"/>
      <c r="W114" s="510">
        <f t="shared" si="31"/>
        <v>139</v>
      </c>
      <c r="X114" s="511"/>
      <c r="Y114" s="512">
        <f>SUM(Y115:Z118)</f>
        <v>67</v>
      </c>
      <c r="Z114" s="511"/>
      <c r="AA114" s="512">
        <f>SUM(AA115:AB118)</f>
        <v>72</v>
      </c>
      <c r="AB114" s="513"/>
      <c r="AC114" s="510">
        <f t="shared" si="32"/>
        <v>134</v>
      </c>
      <c r="AD114" s="511"/>
      <c r="AE114" s="512">
        <f>SUM(AE115:AF118)</f>
        <v>67</v>
      </c>
      <c r="AF114" s="511"/>
      <c r="AG114" s="512">
        <f>SUM(AG115:AH118)</f>
        <v>67</v>
      </c>
      <c r="AH114" s="513"/>
      <c r="AI114" s="510">
        <f t="shared" si="33"/>
        <v>141</v>
      </c>
      <c r="AJ114" s="511"/>
      <c r="AK114" s="512">
        <f>SUM(AK115:AL118)</f>
        <v>76</v>
      </c>
      <c r="AL114" s="511"/>
      <c r="AM114" s="512">
        <f>SUM(AM115:AN118)</f>
        <v>65</v>
      </c>
      <c r="AN114" s="513"/>
      <c r="AO114" s="510">
        <f t="shared" si="34"/>
        <v>141</v>
      </c>
      <c r="AP114" s="511"/>
      <c r="AQ114" s="512">
        <f>SUM(AQ115:AR118)</f>
        <v>66</v>
      </c>
      <c r="AR114" s="511"/>
      <c r="AS114" s="512">
        <f>SUM(AS115:AT118)</f>
        <v>75</v>
      </c>
      <c r="AT114" s="513"/>
    </row>
    <row r="115" spans="2:46" s="59" customFormat="1" ht="15" hidden="1" customHeight="1">
      <c r="B115" s="502" t="s">
        <v>235</v>
      </c>
      <c r="C115" s="503"/>
      <c r="D115" s="503"/>
      <c r="E115" s="504">
        <f t="shared" si="28"/>
        <v>388</v>
      </c>
      <c r="F115" s="505"/>
      <c r="G115" s="506">
        <f>SUM(M115,S115,Y115,AE115,AK115,AQ115)</f>
        <v>206</v>
      </c>
      <c r="H115" s="505"/>
      <c r="I115" s="506">
        <f>SUM(O115,U115,AA115,AG115,AM115,AS115)</f>
        <v>182</v>
      </c>
      <c r="J115" s="507"/>
      <c r="K115" s="505">
        <f t="shared" si="29"/>
        <v>67</v>
      </c>
      <c r="L115" s="505"/>
      <c r="M115" s="506">
        <v>39</v>
      </c>
      <c r="N115" s="505"/>
      <c r="O115" s="506">
        <v>28</v>
      </c>
      <c r="P115" s="505"/>
      <c r="Q115" s="504">
        <f t="shared" si="30"/>
        <v>59</v>
      </c>
      <c r="R115" s="505"/>
      <c r="S115" s="506">
        <v>32</v>
      </c>
      <c r="T115" s="505"/>
      <c r="U115" s="506">
        <v>27</v>
      </c>
      <c r="V115" s="507"/>
      <c r="W115" s="504">
        <f t="shared" si="31"/>
        <v>68</v>
      </c>
      <c r="X115" s="505"/>
      <c r="Y115" s="506">
        <v>36</v>
      </c>
      <c r="Z115" s="505"/>
      <c r="AA115" s="506">
        <v>32</v>
      </c>
      <c r="AB115" s="507"/>
      <c r="AC115" s="504">
        <f t="shared" si="32"/>
        <v>71</v>
      </c>
      <c r="AD115" s="505"/>
      <c r="AE115" s="506">
        <v>35</v>
      </c>
      <c r="AF115" s="505"/>
      <c r="AG115" s="506">
        <v>36</v>
      </c>
      <c r="AH115" s="507"/>
      <c r="AI115" s="504">
        <f t="shared" si="33"/>
        <v>55</v>
      </c>
      <c r="AJ115" s="505"/>
      <c r="AK115" s="506">
        <v>34</v>
      </c>
      <c r="AL115" s="505"/>
      <c r="AM115" s="506">
        <v>21</v>
      </c>
      <c r="AN115" s="507"/>
      <c r="AO115" s="504">
        <f t="shared" si="34"/>
        <v>68</v>
      </c>
      <c r="AP115" s="505"/>
      <c r="AQ115" s="506">
        <v>30</v>
      </c>
      <c r="AR115" s="505"/>
      <c r="AS115" s="506">
        <v>38</v>
      </c>
      <c r="AT115" s="507"/>
    </row>
    <row r="116" spans="2:46" s="59" customFormat="1" ht="15" hidden="1" customHeight="1">
      <c r="B116" s="502" t="s">
        <v>236</v>
      </c>
      <c r="C116" s="503"/>
      <c r="D116" s="503"/>
      <c r="E116" s="504">
        <f t="shared" si="28"/>
        <v>221</v>
      </c>
      <c r="F116" s="505"/>
      <c r="G116" s="506">
        <f>SUM(M116,S116,Y116,AE116,AK116,AQ116)</f>
        <v>102</v>
      </c>
      <c r="H116" s="505"/>
      <c r="I116" s="506">
        <f>SUM(O116,U116,AA116,AG116,AM116,AS116)</f>
        <v>119</v>
      </c>
      <c r="J116" s="507"/>
      <c r="K116" s="505">
        <f t="shared" si="29"/>
        <v>32</v>
      </c>
      <c r="L116" s="505"/>
      <c r="M116" s="506">
        <v>12</v>
      </c>
      <c r="N116" s="505"/>
      <c r="O116" s="506">
        <v>20</v>
      </c>
      <c r="P116" s="505"/>
      <c r="Q116" s="504">
        <f t="shared" si="30"/>
        <v>31</v>
      </c>
      <c r="R116" s="505"/>
      <c r="S116" s="506">
        <v>15</v>
      </c>
      <c r="T116" s="505"/>
      <c r="U116" s="506">
        <v>16</v>
      </c>
      <c r="V116" s="507"/>
      <c r="W116" s="504">
        <f t="shared" si="31"/>
        <v>37</v>
      </c>
      <c r="X116" s="505"/>
      <c r="Y116" s="506">
        <v>15</v>
      </c>
      <c r="Z116" s="505"/>
      <c r="AA116" s="506">
        <v>22</v>
      </c>
      <c r="AB116" s="507"/>
      <c r="AC116" s="504">
        <f t="shared" si="32"/>
        <v>36</v>
      </c>
      <c r="AD116" s="505"/>
      <c r="AE116" s="506">
        <v>20</v>
      </c>
      <c r="AF116" s="505"/>
      <c r="AG116" s="506">
        <v>16</v>
      </c>
      <c r="AH116" s="507"/>
      <c r="AI116" s="504">
        <f t="shared" si="33"/>
        <v>44</v>
      </c>
      <c r="AJ116" s="505"/>
      <c r="AK116" s="506">
        <v>21</v>
      </c>
      <c r="AL116" s="505"/>
      <c r="AM116" s="506">
        <v>23</v>
      </c>
      <c r="AN116" s="507"/>
      <c r="AO116" s="504">
        <f t="shared" si="34"/>
        <v>41</v>
      </c>
      <c r="AP116" s="505"/>
      <c r="AQ116" s="506">
        <v>19</v>
      </c>
      <c r="AR116" s="505"/>
      <c r="AS116" s="506">
        <v>22</v>
      </c>
      <c r="AT116" s="507"/>
    </row>
    <row r="117" spans="2:46" s="59" customFormat="1" ht="15" hidden="1" customHeight="1">
      <c r="B117" s="502" t="s">
        <v>237</v>
      </c>
      <c r="C117" s="503"/>
      <c r="D117" s="503"/>
      <c r="E117" s="504">
        <f t="shared" si="28"/>
        <v>124</v>
      </c>
      <c r="F117" s="505"/>
      <c r="G117" s="506">
        <f>SUM(M117,S117,Y117,AE117,AK117,AQ117)</f>
        <v>58</v>
      </c>
      <c r="H117" s="505"/>
      <c r="I117" s="506">
        <f>SUM(O117,U117,AA117,AG117,AM117,AS117)</f>
        <v>66</v>
      </c>
      <c r="J117" s="507"/>
      <c r="K117" s="505">
        <f t="shared" si="29"/>
        <v>19</v>
      </c>
      <c r="L117" s="505"/>
      <c r="M117" s="506">
        <v>9</v>
      </c>
      <c r="N117" s="505"/>
      <c r="O117" s="506">
        <v>10</v>
      </c>
      <c r="P117" s="505"/>
      <c r="Q117" s="504">
        <f t="shared" si="30"/>
        <v>19</v>
      </c>
      <c r="R117" s="505"/>
      <c r="S117" s="506">
        <v>11</v>
      </c>
      <c r="T117" s="505"/>
      <c r="U117" s="506">
        <v>8</v>
      </c>
      <c r="V117" s="507"/>
      <c r="W117" s="504">
        <f t="shared" si="31"/>
        <v>21</v>
      </c>
      <c r="X117" s="505"/>
      <c r="Y117" s="506">
        <v>10</v>
      </c>
      <c r="Z117" s="505"/>
      <c r="AA117" s="506">
        <v>11</v>
      </c>
      <c r="AB117" s="507"/>
      <c r="AC117" s="504">
        <f t="shared" si="32"/>
        <v>20</v>
      </c>
      <c r="AD117" s="505"/>
      <c r="AE117" s="506">
        <v>7</v>
      </c>
      <c r="AF117" s="505"/>
      <c r="AG117" s="506">
        <v>13</v>
      </c>
      <c r="AH117" s="507"/>
      <c r="AI117" s="504">
        <f t="shared" si="33"/>
        <v>24</v>
      </c>
      <c r="AJ117" s="505"/>
      <c r="AK117" s="506">
        <v>13</v>
      </c>
      <c r="AL117" s="505"/>
      <c r="AM117" s="506">
        <v>11</v>
      </c>
      <c r="AN117" s="507"/>
      <c r="AO117" s="504">
        <f t="shared" si="34"/>
        <v>21</v>
      </c>
      <c r="AP117" s="505"/>
      <c r="AQ117" s="506">
        <v>8</v>
      </c>
      <c r="AR117" s="505"/>
      <c r="AS117" s="506">
        <v>13</v>
      </c>
      <c r="AT117" s="507"/>
    </row>
    <row r="118" spans="2:46" s="59" customFormat="1" ht="15" hidden="1" customHeight="1">
      <c r="B118" s="508" t="s">
        <v>238</v>
      </c>
      <c r="C118" s="509"/>
      <c r="D118" s="509"/>
      <c r="E118" s="510">
        <f t="shared" si="28"/>
        <v>76</v>
      </c>
      <c r="F118" s="511"/>
      <c r="G118" s="512">
        <f>SUM(M118,S118,Y118,AE118,AK118,AQ118)</f>
        <v>44</v>
      </c>
      <c r="H118" s="511"/>
      <c r="I118" s="512">
        <f>SUM(O118,U118,AA118,AG118,AM118,AS118)</f>
        <v>32</v>
      </c>
      <c r="J118" s="513"/>
      <c r="K118" s="511">
        <f t="shared" si="29"/>
        <v>8</v>
      </c>
      <c r="L118" s="511"/>
      <c r="M118" s="512">
        <v>7</v>
      </c>
      <c r="N118" s="511"/>
      <c r="O118" s="512">
        <v>1</v>
      </c>
      <c r="P118" s="511"/>
      <c r="Q118" s="510">
        <f t="shared" si="30"/>
        <v>19</v>
      </c>
      <c r="R118" s="511"/>
      <c r="S118" s="512">
        <v>9</v>
      </c>
      <c r="T118" s="511"/>
      <c r="U118" s="512">
        <v>10</v>
      </c>
      <c r="V118" s="513"/>
      <c r="W118" s="510">
        <f t="shared" si="31"/>
        <v>13</v>
      </c>
      <c r="X118" s="511"/>
      <c r="Y118" s="512">
        <v>6</v>
      </c>
      <c r="Z118" s="511"/>
      <c r="AA118" s="512">
        <v>7</v>
      </c>
      <c r="AB118" s="513"/>
      <c r="AC118" s="510">
        <f t="shared" si="32"/>
        <v>7</v>
      </c>
      <c r="AD118" s="511"/>
      <c r="AE118" s="512">
        <v>5</v>
      </c>
      <c r="AF118" s="511"/>
      <c r="AG118" s="512">
        <v>2</v>
      </c>
      <c r="AH118" s="513"/>
      <c r="AI118" s="510">
        <f t="shared" si="33"/>
        <v>18</v>
      </c>
      <c r="AJ118" s="511"/>
      <c r="AK118" s="512">
        <v>8</v>
      </c>
      <c r="AL118" s="511"/>
      <c r="AM118" s="512">
        <v>10</v>
      </c>
      <c r="AN118" s="513"/>
      <c r="AO118" s="510">
        <f t="shared" si="34"/>
        <v>11</v>
      </c>
      <c r="AP118" s="511"/>
      <c r="AQ118" s="512">
        <v>9</v>
      </c>
      <c r="AR118" s="511"/>
      <c r="AS118" s="512">
        <v>2</v>
      </c>
      <c r="AT118" s="513"/>
    </row>
    <row r="119" spans="2:46" ht="18" customHeight="1">
      <c r="B119" s="492" t="s">
        <v>133</v>
      </c>
      <c r="C119" s="493"/>
      <c r="D119" s="493"/>
      <c r="E119" s="514">
        <f>E120+E126+E134+E139</f>
        <v>5521</v>
      </c>
      <c r="F119" s="515"/>
      <c r="G119" s="516">
        <f>G120+G126+G134+G139</f>
        <v>2840</v>
      </c>
      <c r="H119" s="515"/>
      <c r="I119" s="516">
        <f>I120+I126+I134+I139</f>
        <v>2681</v>
      </c>
      <c r="J119" s="517"/>
      <c r="K119" s="515">
        <f>K120+K126+K134+K139</f>
        <v>882</v>
      </c>
      <c r="L119" s="515"/>
      <c r="M119" s="516">
        <f>M120+M126+M134+M139</f>
        <v>462</v>
      </c>
      <c r="N119" s="515"/>
      <c r="O119" s="516">
        <f>O120+O126+O134+O139</f>
        <v>420</v>
      </c>
      <c r="P119" s="515"/>
      <c r="Q119" s="514">
        <f>Q120+Q126+Q134+Q139</f>
        <v>885</v>
      </c>
      <c r="R119" s="515"/>
      <c r="S119" s="516">
        <f>S120+S126+S134+S139</f>
        <v>449</v>
      </c>
      <c r="T119" s="515"/>
      <c r="U119" s="516">
        <f>U120+U126+U134+U139</f>
        <v>436</v>
      </c>
      <c r="V119" s="517"/>
      <c r="W119" s="514">
        <f>W120+W126+W134+W139</f>
        <v>884</v>
      </c>
      <c r="X119" s="515"/>
      <c r="Y119" s="516">
        <f>Y120+Y126+Y134+Y139</f>
        <v>447</v>
      </c>
      <c r="Z119" s="515"/>
      <c r="AA119" s="516">
        <f>AA120+AA126+AA134+AA139</f>
        <v>437</v>
      </c>
      <c r="AB119" s="517"/>
      <c r="AC119" s="514">
        <f>AC120+AC126+AC134+AC139</f>
        <v>938</v>
      </c>
      <c r="AD119" s="515"/>
      <c r="AE119" s="516">
        <f>AE120+AE126+AE134+AE139</f>
        <v>482</v>
      </c>
      <c r="AF119" s="515"/>
      <c r="AG119" s="516">
        <f>AG120+AG126+AG134+AG139</f>
        <v>456</v>
      </c>
      <c r="AH119" s="517"/>
      <c r="AI119" s="514">
        <f>AI120+AI126+AI134+AI139</f>
        <v>871</v>
      </c>
      <c r="AJ119" s="515"/>
      <c r="AK119" s="516">
        <f>AK120+AK126+AK134+AK139</f>
        <v>462</v>
      </c>
      <c r="AL119" s="515"/>
      <c r="AM119" s="516">
        <f>AM120+AM126+AM134+AM139</f>
        <v>409</v>
      </c>
      <c r="AN119" s="517"/>
      <c r="AO119" s="514">
        <f>AO120+AO126+AO134+AO139</f>
        <v>1061</v>
      </c>
      <c r="AP119" s="515"/>
      <c r="AQ119" s="516">
        <f>AQ120+AQ126+AQ134+AQ139</f>
        <v>538</v>
      </c>
      <c r="AR119" s="515"/>
      <c r="AS119" s="516">
        <f>AS120+AS126+AS134+AS139</f>
        <v>523</v>
      </c>
      <c r="AT119" s="517"/>
    </row>
    <row r="120" spans="2:46" s="59" customFormat="1" ht="12.95" hidden="1" customHeight="1">
      <c r="B120" s="502" t="s">
        <v>239</v>
      </c>
      <c r="C120" s="503"/>
      <c r="D120" s="518"/>
      <c r="E120" s="504">
        <f t="shared" ref="E120:E143" si="37">SUM(G120:J120)</f>
        <v>1120</v>
      </c>
      <c r="F120" s="519"/>
      <c r="G120" s="506">
        <f>SUM(G121:H125)</f>
        <v>555</v>
      </c>
      <c r="H120" s="519"/>
      <c r="I120" s="506">
        <f>SUM(I121:J125)</f>
        <v>565</v>
      </c>
      <c r="J120" s="507"/>
      <c r="K120" s="504">
        <f t="shared" ref="K120:K143" si="38">SUM(M120:P120)</f>
        <v>181</v>
      </c>
      <c r="L120" s="519"/>
      <c r="M120" s="506">
        <f>SUM(M121:N125)</f>
        <v>84</v>
      </c>
      <c r="N120" s="519"/>
      <c r="O120" s="506">
        <f>SUM(O121:P125)</f>
        <v>97</v>
      </c>
      <c r="P120" s="507"/>
      <c r="Q120" s="504">
        <f t="shared" ref="Q120:Q143" si="39">SUM(S120:V120)</f>
        <v>165</v>
      </c>
      <c r="R120" s="519"/>
      <c r="S120" s="506">
        <f>SUM(S121:T125)</f>
        <v>78</v>
      </c>
      <c r="T120" s="519"/>
      <c r="U120" s="506">
        <f>SUM(U121:V125)</f>
        <v>87</v>
      </c>
      <c r="V120" s="507"/>
      <c r="W120" s="504">
        <f t="shared" ref="W120:W143" si="40">SUM(Y120:AB120)</f>
        <v>197</v>
      </c>
      <c r="X120" s="519"/>
      <c r="Y120" s="506">
        <f>SUM(Y121:Z125)</f>
        <v>90</v>
      </c>
      <c r="Z120" s="519"/>
      <c r="AA120" s="506">
        <f>SUM(AA121:AB125)</f>
        <v>107</v>
      </c>
      <c r="AB120" s="507"/>
      <c r="AC120" s="504">
        <f t="shared" ref="AC120:AC143" si="41">SUM(AE120:AH120)</f>
        <v>176</v>
      </c>
      <c r="AD120" s="519"/>
      <c r="AE120" s="506">
        <f>SUM(AE121:AF125)</f>
        <v>100</v>
      </c>
      <c r="AF120" s="519"/>
      <c r="AG120" s="506">
        <f>SUM(AG121:AH125)</f>
        <v>76</v>
      </c>
      <c r="AH120" s="507"/>
      <c r="AI120" s="504">
        <f t="shared" ref="AI120:AI143" si="42">SUM(AK120:AN120)</f>
        <v>187</v>
      </c>
      <c r="AJ120" s="519"/>
      <c r="AK120" s="506">
        <f>SUM(AK121:AL125)</f>
        <v>86</v>
      </c>
      <c r="AL120" s="519"/>
      <c r="AM120" s="506">
        <f>SUM(AM121:AN125)</f>
        <v>101</v>
      </c>
      <c r="AN120" s="507"/>
      <c r="AO120" s="504">
        <f t="shared" ref="AO120:AO143" si="43">SUM(AQ120:AT120)</f>
        <v>214</v>
      </c>
      <c r="AP120" s="519"/>
      <c r="AQ120" s="506">
        <f>SUM(AQ121:AR125)</f>
        <v>117</v>
      </c>
      <c r="AR120" s="519"/>
      <c r="AS120" s="506">
        <f>SUM(AS121:AT125)</f>
        <v>97</v>
      </c>
      <c r="AT120" s="507"/>
    </row>
    <row r="121" spans="2:46" s="59" customFormat="1" ht="15" hidden="1" customHeight="1">
      <c r="B121" s="502" t="s">
        <v>218</v>
      </c>
      <c r="C121" s="503"/>
      <c r="D121" s="503"/>
      <c r="E121" s="504">
        <f t="shared" si="37"/>
        <v>216</v>
      </c>
      <c r="F121" s="505"/>
      <c r="G121" s="506">
        <f>SUM(M121,S121,Y121,AE121,AK121,AQ121)</f>
        <v>120</v>
      </c>
      <c r="H121" s="505"/>
      <c r="I121" s="506">
        <f>SUM(O121,U121,AA121,AG121,AM121,AS121)</f>
        <v>96</v>
      </c>
      <c r="J121" s="507"/>
      <c r="K121" s="505">
        <f t="shared" si="38"/>
        <v>32</v>
      </c>
      <c r="L121" s="505"/>
      <c r="M121" s="506">
        <v>15</v>
      </c>
      <c r="N121" s="505"/>
      <c r="O121" s="506">
        <v>17</v>
      </c>
      <c r="P121" s="505"/>
      <c r="Q121" s="504">
        <f t="shared" si="39"/>
        <v>32</v>
      </c>
      <c r="R121" s="505"/>
      <c r="S121" s="506">
        <v>17</v>
      </c>
      <c r="T121" s="505"/>
      <c r="U121" s="506">
        <v>15</v>
      </c>
      <c r="V121" s="507"/>
      <c r="W121" s="504">
        <f t="shared" si="40"/>
        <v>42</v>
      </c>
      <c r="X121" s="505"/>
      <c r="Y121" s="506">
        <v>19</v>
      </c>
      <c r="Z121" s="505"/>
      <c r="AA121" s="506">
        <v>23</v>
      </c>
      <c r="AB121" s="507"/>
      <c r="AC121" s="504">
        <f t="shared" si="41"/>
        <v>32</v>
      </c>
      <c r="AD121" s="505"/>
      <c r="AE121" s="506">
        <v>19</v>
      </c>
      <c r="AF121" s="505"/>
      <c r="AG121" s="506">
        <v>13</v>
      </c>
      <c r="AH121" s="507"/>
      <c r="AI121" s="504">
        <f t="shared" si="42"/>
        <v>41</v>
      </c>
      <c r="AJ121" s="505"/>
      <c r="AK121" s="506">
        <v>24</v>
      </c>
      <c r="AL121" s="505"/>
      <c r="AM121" s="506">
        <v>17</v>
      </c>
      <c r="AN121" s="507"/>
      <c r="AO121" s="504">
        <f t="shared" si="43"/>
        <v>37</v>
      </c>
      <c r="AP121" s="505"/>
      <c r="AQ121" s="506">
        <v>26</v>
      </c>
      <c r="AR121" s="505"/>
      <c r="AS121" s="506">
        <v>11</v>
      </c>
      <c r="AT121" s="507"/>
    </row>
    <row r="122" spans="2:46" s="59" customFormat="1" ht="15" hidden="1" customHeight="1">
      <c r="B122" s="502" t="s">
        <v>219</v>
      </c>
      <c r="C122" s="503"/>
      <c r="D122" s="503"/>
      <c r="E122" s="504">
        <f t="shared" si="37"/>
        <v>249</v>
      </c>
      <c r="F122" s="505"/>
      <c r="G122" s="506">
        <f>SUM(M122,S122,Y122,AE122,AK122,AQ122)</f>
        <v>117</v>
      </c>
      <c r="H122" s="505"/>
      <c r="I122" s="506">
        <f>SUM(O122,U122,AA122,AG122,AM122,AS122)</f>
        <v>132</v>
      </c>
      <c r="J122" s="507"/>
      <c r="K122" s="505">
        <f t="shared" si="38"/>
        <v>43</v>
      </c>
      <c r="L122" s="505"/>
      <c r="M122" s="506">
        <v>20</v>
      </c>
      <c r="N122" s="505"/>
      <c r="O122" s="506">
        <v>23</v>
      </c>
      <c r="P122" s="505"/>
      <c r="Q122" s="504">
        <f t="shared" si="39"/>
        <v>40</v>
      </c>
      <c r="R122" s="505"/>
      <c r="S122" s="506">
        <v>17</v>
      </c>
      <c r="T122" s="505"/>
      <c r="U122" s="506">
        <v>23</v>
      </c>
      <c r="V122" s="507"/>
      <c r="W122" s="504">
        <f t="shared" si="40"/>
        <v>46</v>
      </c>
      <c r="X122" s="505"/>
      <c r="Y122" s="506">
        <v>16</v>
      </c>
      <c r="Z122" s="505"/>
      <c r="AA122" s="506">
        <v>30</v>
      </c>
      <c r="AB122" s="507"/>
      <c r="AC122" s="504">
        <f t="shared" si="41"/>
        <v>46</v>
      </c>
      <c r="AD122" s="505"/>
      <c r="AE122" s="506">
        <v>25</v>
      </c>
      <c r="AF122" s="505"/>
      <c r="AG122" s="506">
        <v>21</v>
      </c>
      <c r="AH122" s="507"/>
      <c r="AI122" s="504">
        <f t="shared" si="42"/>
        <v>30</v>
      </c>
      <c r="AJ122" s="505"/>
      <c r="AK122" s="506">
        <v>13</v>
      </c>
      <c r="AL122" s="505"/>
      <c r="AM122" s="506">
        <v>17</v>
      </c>
      <c r="AN122" s="507"/>
      <c r="AO122" s="504">
        <f t="shared" si="43"/>
        <v>44</v>
      </c>
      <c r="AP122" s="505"/>
      <c r="AQ122" s="506">
        <v>26</v>
      </c>
      <c r="AR122" s="505"/>
      <c r="AS122" s="506">
        <v>18</v>
      </c>
      <c r="AT122" s="507"/>
    </row>
    <row r="123" spans="2:46" s="59" customFormat="1" ht="15" hidden="1" customHeight="1">
      <c r="B123" s="502" t="s">
        <v>220</v>
      </c>
      <c r="C123" s="503"/>
      <c r="D123" s="503"/>
      <c r="E123" s="504">
        <f t="shared" si="37"/>
        <v>213</v>
      </c>
      <c r="F123" s="505"/>
      <c r="G123" s="506">
        <f>SUM(M123,S123,Y123,AE123,AK123,AQ123)</f>
        <v>107</v>
      </c>
      <c r="H123" s="505"/>
      <c r="I123" s="506">
        <f>SUM(O123,U123,AA123,AG123,AM123,AS123)</f>
        <v>106</v>
      </c>
      <c r="J123" s="507"/>
      <c r="K123" s="505">
        <f t="shared" si="38"/>
        <v>39</v>
      </c>
      <c r="L123" s="505"/>
      <c r="M123" s="506">
        <v>16</v>
      </c>
      <c r="N123" s="505"/>
      <c r="O123" s="506">
        <v>23</v>
      </c>
      <c r="P123" s="505"/>
      <c r="Q123" s="504">
        <f t="shared" si="39"/>
        <v>26</v>
      </c>
      <c r="R123" s="505"/>
      <c r="S123" s="506">
        <v>15</v>
      </c>
      <c r="T123" s="505"/>
      <c r="U123" s="506">
        <v>11</v>
      </c>
      <c r="V123" s="507"/>
      <c r="W123" s="504">
        <f t="shared" si="40"/>
        <v>37</v>
      </c>
      <c r="X123" s="505"/>
      <c r="Y123" s="506">
        <v>17</v>
      </c>
      <c r="Z123" s="505"/>
      <c r="AA123" s="506">
        <v>20</v>
      </c>
      <c r="AB123" s="507"/>
      <c r="AC123" s="504">
        <f t="shared" si="41"/>
        <v>29</v>
      </c>
      <c r="AD123" s="505"/>
      <c r="AE123" s="506">
        <v>18</v>
      </c>
      <c r="AF123" s="505"/>
      <c r="AG123" s="506">
        <v>11</v>
      </c>
      <c r="AH123" s="507"/>
      <c r="AI123" s="504">
        <f t="shared" si="42"/>
        <v>33</v>
      </c>
      <c r="AJ123" s="505"/>
      <c r="AK123" s="506">
        <v>15</v>
      </c>
      <c r="AL123" s="505"/>
      <c r="AM123" s="506">
        <v>18</v>
      </c>
      <c r="AN123" s="507"/>
      <c r="AO123" s="504">
        <f t="shared" si="43"/>
        <v>49</v>
      </c>
      <c r="AP123" s="505"/>
      <c r="AQ123" s="506">
        <v>26</v>
      </c>
      <c r="AR123" s="505"/>
      <c r="AS123" s="506">
        <v>23</v>
      </c>
      <c r="AT123" s="507"/>
    </row>
    <row r="124" spans="2:46" s="59" customFormat="1" ht="15" hidden="1" customHeight="1">
      <c r="B124" s="502" t="s">
        <v>221</v>
      </c>
      <c r="C124" s="503"/>
      <c r="D124" s="503"/>
      <c r="E124" s="504">
        <f t="shared" si="37"/>
        <v>265</v>
      </c>
      <c r="F124" s="505"/>
      <c r="G124" s="506">
        <f>SUM(M124,S124,Y124,AE124,AK124,AQ124)</f>
        <v>125</v>
      </c>
      <c r="H124" s="505"/>
      <c r="I124" s="506">
        <f>SUM(O124,U124,AA124,AG124,AM124,AS124)</f>
        <v>140</v>
      </c>
      <c r="J124" s="507"/>
      <c r="K124" s="505">
        <f t="shared" si="38"/>
        <v>38</v>
      </c>
      <c r="L124" s="505"/>
      <c r="M124" s="506">
        <v>16</v>
      </c>
      <c r="N124" s="505"/>
      <c r="O124" s="506">
        <v>22</v>
      </c>
      <c r="P124" s="505"/>
      <c r="Q124" s="504">
        <f t="shared" si="39"/>
        <v>42</v>
      </c>
      <c r="R124" s="505"/>
      <c r="S124" s="506">
        <v>17</v>
      </c>
      <c r="T124" s="505"/>
      <c r="U124" s="506">
        <v>25</v>
      </c>
      <c r="V124" s="507"/>
      <c r="W124" s="504">
        <f t="shared" si="40"/>
        <v>45</v>
      </c>
      <c r="X124" s="505"/>
      <c r="Y124" s="506">
        <v>26</v>
      </c>
      <c r="Z124" s="505"/>
      <c r="AA124" s="506">
        <v>19</v>
      </c>
      <c r="AB124" s="507"/>
      <c r="AC124" s="504">
        <f t="shared" si="41"/>
        <v>41</v>
      </c>
      <c r="AD124" s="505"/>
      <c r="AE124" s="506">
        <v>24</v>
      </c>
      <c r="AF124" s="505"/>
      <c r="AG124" s="506">
        <v>17</v>
      </c>
      <c r="AH124" s="507"/>
      <c r="AI124" s="504">
        <f t="shared" si="42"/>
        <v>46</v>
      </c>
      <c r="AJ124" s="505"/>
      <c r="AK124" s="506">
        <v>18</v>
      </c>
      <c r="AL124" s="505"/>
      <c r="AM124" s="506">
        <v>28</v>
      </c>
      <c r="AN124" s="507"/>
      <c r="AO124" s="504">
        <f t="shared" si="43"/>
        <v>53</v>
      </c>
      <c r="AP124" s="505"/>
      <c r="AQ124" s="506">
        <v>24</v>
      </c>
      <c r="AR124" s="505"/>
      <c r="AS124" s="506">
        <v>29</v>
      </c>
      <c r="AT124" s="507"/>
    </row>
    <row r="125" spans="2:46" s="59" customFormat="1" ht="15" hidden="1" customHeight="1">
      <c r="B125" s="502" t="s">
        <v>222</v>
      </c>
      <c r="C125" s="503"/>
      <c r="D125" s="503"/>
      <c r="E125" s="504">
        <f t="shared" si="37"/>
        <v>177</v>
      </c>
      <c r="F125" s="505"/>
      <c r="G125" s="506">
        <f>SUM(M125,S125,Y125,AE125,AK125,AQ125)</f>
        <v>86</v>
      </c>
      <c r="H125" s="505"/>
      <c r="I125" s="506">
        <f>SUM(O125,U125,AA125,AG125,AM125,AS125)</f>
        <v>91</v>
      </c>
      <c r="J125" s="507"/>
      <c r="K125" s="505">
        <f t="shared" si="38"/>
        <v>29</v>
      </c>
      <c r="L125" s="505"/>
      <c r="M125" s="506">
        <v>17</v>
      </c>
      <c r="N125" s="505"/>
      <c r="O125" s="506">
        <v>12</v>
      </c>
      <c r="P125" s="505"/>
      <c r="Q125" s="504">
        <f t="shared" si="39"/>
        <v>25</v>
      </c>
      <c r="R125" s="505"/>
      <c r="S125" s="506">
        <v>12</v>
      </c>
      <c r="T125" s="505"/>
      <c r="U125" s="506">
        <v>13</v>
      </c>
      <c r="V125" s="507"/>
      <c r="W125" s="504">
        <f t="shared" si="40"/>
        <v>27</v>
      </c>
      <c r="X125" s="505"/>
      <c r="Y125" s="506">
        <v>12</v>
      </c>
      <c r="Z125" s="505"/>
      <c r="AA125" s="506">
        <v>15</v>
      </c>
      <c r="AB125" s="507"/>
      <c r="AC125" s="504">
        <f t="shared" si="41"/>
        <v>28</v>
      </c>
      <c r="AD125" s="505"/>
      <c r="AE125" s="506">
        <v>14</v>
      </c>
      <c r="AF125" s="505"/>
      <c r="AG125" s="506">
        <v>14</v>
      </c>
      <c r="AH125" s="507"/>
      <c r="AI125" s="504">
        <f t="shared" si="42"/>
        <v>37</v>
      </c>
      <c r="AJ125" s="505"/>
      <c r="AK125" s="506">
        <v>16</v>
      </c>
      <c r="AL125" s="505"/>
      <c r="AM125" s="506">
        <v>21</v>
      </c>
      <c r="AN125" s="507"/>
      <c r="AO125" s="504">
        <f t="shared" si="43"/>
        <v>31</v>
      </c>
      <c r="AP125" s="505"/>
      <c r="AQ125" s="506">
        <v>15</v>
      </c>
      <c r="AR125" s="505"/>
      <c r="AS125" s="506">
        <v>16</v>
      </c>
      <c r="AT125" s="507"/>
    </row>
    <row r="126" spans="2:46" s="59" customFormat="1" ht="12.95" hidden="1" customHeight="1">
      <c r="B126" s="502" t="s">
        <v>223</v>
      </c>
      <c r="C126" s="503"/>
      <c r="D126" s="503"/>
      <c r="E126" s="504">
        <f t="shared" si="37"/>
        <v>2005</v>
      </c>
      <c r="F126" s="505"/>
      <c r="G126" s="506">
        <f>SUM(G127:H133)</f>
        <v>1037</v>
      </c>
      <c r="H126" s="505"/>
      <c r="I126" s="506">
        <f>SUM(I127:J133)</f>
        <v>968</v>
      </c>
      <c r="J126" s="507"/>
      <c r="K126" s="505">
        <f t="shared" si="38"/>
        <v>289</v>
      </c>
      <c r="L126" s="505"/>
      <c r="M126" s="506">
        <f>SUM(M127:N133)</f>
        <v>155</v>
      </c>
      <c r="N126" s="505"/>
      <c r="O126" s="506">
        <f>SUM(O127:P133)</f>
        <v>134</v>
      </c>
      <c r="P126" s="505"/>
      <c r="Q126" s="504">
        <f t="shared" si="39"/>
        <v>334</v>
      </c>
      <c r="R126" s="505"/>
      <c r="S126" s="506">
        <f>SUM(S127:T133)</f>
        <v>165</v>
      </c>
      <c r="T126" s="505"/>
      <c r="U126" s="506">
        <f>SUM(U127:V133)</f>
        <v>169</v>
      </c>
      <c r="V126" s="507"/>
      <c r="W126" s="504">
        <f t="shared" si="40"/>
        <v>315</v>
      </c>
      <c r="X126" s="505"/>
      <c r="Y126" s="506">
        <f>SUM(Y127:Z133)</f>
        <v>166</v>
      </c>
      <c r="Z126" s="505"/>
      <c r="AA126" s="506">
        <f>SUM(AA127:AB133)</f>
        <v>149</v>
      </c>
      <c r="AB126" s="507"/>
      <c r="AC126" s="504">
        <f t="shared" si="41"/>
        <v>361</v>
      </c>
      <c r="AD126" s="505"/>
      <c r="AE126" s="506">
        <f>SUM(AE127:AF133)</f>
        <v>187</v>
      </c>
      <c r="AF126" s="505"/>
      <c r="AG126" s="506">
        <f>SUM(AG127:AH133)</f>
        <v>174</v>
      </c>
      <c r="AH126" s="507"/>
      <c r="AI126" s="504">
        <f t="shared" si="42"/>
        <v>314</v>
      </c>
      <c r="AJ126" s="505"/>
      <c r="AK126" s="506">
        <f>SUM(AK127:AL133)</f>
        <v>177</v>
      </c>
      <c r="AL126" s="505"/>
      <c r="AM126" s="506">
        <f>SUM(AM127:AN133)</f>
        <v>137</v>
      </c>
      <c r="AN126" s="507"/>
      <c r="AO126" s="504">
        <f t="shared" si="43"/>
        <v>392</v>
      </c>
      <c r="AP126" s="505"/>
      <c r="AQ126" s="506">
        <f>SUM(AQ127:AR133)</f>
        <v>187</v>
      </c>
      <c r="AR126" s="505"/>
      <c r="AS126" s="506">
        <f>SUM(AS127:AT133)</f>
        <v>205</v>
      </c>
      <c r="AT126" s="507"/>
    </row>
    <row r="127" spans="2:46" s="59" customFormat="1" ht="15" hidden="1" customHeight="1">
      <c r="B127" s="502" t="s">
        <v>224</v>
      </c>
      <c r="C127" s="503"/>
      <c r="D127" s="503"/>
      <c r="E127" s="504">
        <f t="shared" si="37"/>
        <v>333</v>
      </c>
      <c r="F127" s="505"/>
      <c r="G127" s="506">
        <f>SUM(M127,S127,Y127,AE127,AK127,AQ127)</f>
        <v>171</v>
      </c>
      <c r="H127" s="505"/>
      <c r="I127" s="506">
        <f>SUM(O127,U127,AA127,AG127,AM127,AS127)</f>
        <v>162</v>
      </c>
      <c r="J127" s="507"/>
      <c r="K127" s="505">
        <f t="shared" si="38"/>
        <v>45</v>
      </c>
      <c r="L127" s="505"/>
      <c r="M127" s="506">
        <v>24</v>
      </c>
      <c r="N127" s="505"/>
      <c r="O127" s="506">
        <v>21</v>
      </c>
      <c r="P127" s="505"/>
      <c r="Q127" s="504">
        <f t="shared" si="39"/>
        <v>52</v>
      </c>
      <c r="R127" s="505"/>
      <c r="S127" s="506">
        <v>27</v>
      </c>
      <c r="T127" s="505"/>
      <c r="U127" s="506">
        <v>25</v>
      </c>
      <c r="V127" s="507"/>
      <c r="W127" s="504">
        <f t="shared" si="40"/>
        <v>44</v>
      </c>
      <c r="X127" s="505"/>
      <c r="Y127" s="506">
        <v>19</v>
      </c>
      <c r="Z127" s="505"/>
      <c r="AA127" s="506">
        <v>25</v>
      </c>
      <c r="AB127" s="507"/>
      <c r="AC127" s="504">
        <f t="shared" si="41"/>
        <v>63</v>
      </c>
      <c r="AD127" s="505"/>
      <c r="AE127" s="506">
        <v>33</v>
      </c>
      <c r="AF127" s="505"/>
      <c r="AG127" s="506">
        <v>30</v>
      </c>
      <c r="AH127" s="507"/>
      <c r="AI127" s="504">
        <f t="shared" si="42"/>
        <v>59</v>
      </c>
      <c r="AJ127" s="505"/>
      <c r="AK127" s="506">
        <v>26</v>
      </c>
      <c r="AL127" s="505"/>
      <c r="AM127" s="506">
        <v>33</v>
      </c>
      <c r="AN127" s="507"/>
      <c r="AO127" s="504">
        <f t="shared" si="43"/>
        <v>70</v>
      </c>
      <c r="AP127" s="505"/>
      <c r="AQ127" s="506">
        <v>42</v>
      </c>
      <c r="AR127" s="505"/>
      <c r="AS127" s="506">
        <v>28</v>
      </c>
      <c r="AT127" s="507"/>
    </row>
    <row r="128" spans="2:46" s="59" customFormat="1" ht="15" hidden="1" customHeight="1">
      <c r="B128" s="502" t="s">
        <v>225</v>
      </c>
      <c r="C128" s="503"/>
      <c r="D128" s="503"/>
      <c r="E128" s="504">
        <f t="shared" si="37"/>
        <v>338</v>
      </c>
      <c r="F128" s="505"/>
      <c r="G128" s="506">
        <f t="shared" ref="G128:G133" si="44">SUM(M128,S128,Y128,AE128,AK128,AQ128)</f>
        <v>174</v>
      </c>
      <c r="H128" s="505"/>
      <c r="I128" s="506">
        <f t="shared" ref="I128:I133" si="45">SUM(O128,U128,AA128,AG128,AM128,AS128)</f>
        <v>164</v>
      </c>
      <c r="J128" s="507"/>
      <c r="K128" s="505">
        <f t="shared" si="38"/>
        <v>42</v>
      </c>
      <c r="L128" s="505"/>
      <c r="M128" s="506">
        <v>24</v>
      </c>
      <c r="N128" s="505"/>
      <c r="O128" s="506">
        <v>18</v>
      </c>
      <c r="P128" s="505"/>
      <c r="Q128" s="504">
        <f t="shared" si="39"/>
        <v>61</v>
      </c>
      <c r="R128" s="505"/>
      <c r="S128" s="506">
        <v>27</v>
      </c>
      <c r="T128" s="505"/>
      <c r="U128" s="506">
        <v>34</v>
      </c>
      <c r="V128" s="507"/>
      <c r="W128" s="504">
        <f t="shared" si="40"/>
        <v>58</v>
      </c>
      <c r="X128" s="505"/>
      <c r="Y128" s="506">
        <v>33</v>
      </c>
      <c r="Z128" s="505"/>
      <c r="AA128" s="506">
        <v>25</v>
      </c>
      <c r="AB128" s="507"/>
      <c r="AC128" s="504">
        <f t="shared" si="41"/>
        <v>65</v>
      </c>
      <c r="AD128" s="505"/>
      <c r="AE128" s="506">
        <v>32</v>
      </c>
      <c r="AF128" s="505"/>
      <c r="AG128" s="506">
        <v>33</v>
      </c>
      <c r="AH128" s="507"/>
      <c r="AI128" s="504">
        <f t="shared" si="42"/>
        <v>54</v>
      </c>
      <c r="AJ128" s="505"/>
      <c r="AK128" s="506">
        <v>33</v>
      </c>
      <c r="AL128" s="505"/>
      <c r="AM128" s="506">
        <v>21</v>
      </c>
      <c r="AN128" s="507"/>
      <c r="AO128" s="504">
        <f t="shared" si="43"/>
        <v>58</v>
      </c>
      <c r="AP128" s="505"/>
      <c r="AQ128" s="506">
        <v>25</v>
      </c>
      <c r="AR128" s="505"/>
      <c r="AS128" s="506">
        <v>33</v>
      </c>
      <c r="AT128" s="507"/>
    </row>
    <row r="129" spans="2:46" s="59" customFormat="1" ht="15" hidden="1" customHeight="1">
      <c r="B129" s="502" t="s">
        <v>226</v>
      </c>
      <c r="C129" s="503"/>
      <c r="D129" s="503"/>
      <c r="E129" s="504">
        <f t="shared" si="37"/>
        <v>544</v>
      </c>
      <c r="F129" s="505"/>
      <c r="G129" s="506">
        <f t="shared" si="44"/>
        <v>260</v>
      </c>
      <c r="H129" s="505"/>
      <c r="I129" s="506">
        <f t="shared" si="45"/>
        <v>284</v>
      </c>
      <c r="J129" s="507"/>
      <c r="K129" s="505">
        <f t="shared" si="38"/>
        <v>81</v>
      </c>
      <c r="L129" s="505"/>
      <c r="M129" s="506">
        <v>37</v>
      </c>
      <c r="N129" s="505"/>
      <c r="O129" s="506">
        <v>44</v>
      </c>
      <c r="P129" s="505"/>
      <c r="Q129" s="504">
        <f t="shared" si="39"/>
        <v>99</v>
      </c>
      <c r="R129" s="505"/>
      <c r="S129" s="506">
        <v>39</v>
      </c>
      <c r="T129" s="505"/>
      <c r="U129" s="506">
        <v>60</v>
      </c>
      <c r="V129" s="507"/>
      <c r="W129" s="504">
        <f t="shared" si="40"/>
        <v>80</v>
      </c>
      <c r="X129" s="505"/>
      <c r="Y129" s="506">
        <v>41</v>
      </c>
      <c r="Z129" s="505"/>
      <c r="AA129" s="506">
        <v>39</v>
      </c>
      <c r="AB129" s="507"/>
      <c r="AC129" s="504">
        <f t="shared" si="41"/>
        <v>80</v>
      </c>
      <c r="AD129" s="505"/>
      <c r="AE129" s="506">
        <v>40</v>
      </c>
      <c r="AF129" s="505"/>
      <c r="AG129" s="506">
        <v>40</v>
      </c>
      <c r="AH129" s="507"/>
      <c r="AI129" s="504">
        <f t="shared" si="42"/>
        <v>94</v>
      </c>
      <c r="AJ129" s="505"/>
      <c r="AK129" s="506">
        <v>56</v>
      </c>
      <c r="AL129" s="505"/>
      <c r="AM129" s="506">
        <v>38</v>
      </c>
      <c r="AN129" s="507"/>
      <c r="AO129" s="504">
        <f t="shared" si="43"/>
        <v>110</v>
      </c>
      <c r="AP129" s="505"/>
      <c r="AQ129" s="506">
        <v>47</v>
      </c>
      <c r="AR129" s="505"/>
      <c r="AS129" s="506">
        <v>63</v>
      </c>
      <c r="AT129" s="507"/>
    </row>
    <row r="130" spans="2:46" s="59" customFormat="1" ht="15" hidden="1" customHeight="1">
      <c r="B130" s="502" t="s">
        <v>227</v>
      </c>
      <c r="C130" s="503"/>
      <c r="D130" s="503"/>
      <c r="E130" s="504">
        <f t="shared" si="37"/>
        <v>144</v>
      </c>
      <c r="F130" s="505"/>
      <c r="G130" s="506">
        <f t="shared" si="44"/>
        <v>82</v>
      </c>
      <c r="H130" s="505"/>
      <c r="I130" s="506">
        <f t="shared" si="45"/>
        <v>62</v>
      </c>
      <c r="J130" s="507"/>
      <c r="K130" s="505">
        <f t="shared" si="38"/>
        <v>20</v>
      </c>
      <c r="L130" s="505"/>
      <c r="M130" s="506">
        <v>13</v>
      </c>
      <c r="N130" s="505"/>
      <c r="O130" s="506">
        <v>7</v>
      </c>
      <c r="P130" s="505"/>
      <c r="Q130" s="504">
        <f t="shared" si="39"/>
        <v>29</v>
      </c>
      <c r="R130" s="505"/>
      <c r="S130" s="506">
        <v>18</v>
      </c>
      <c r="T130" s="505"/>
      <c r="U130" s="506">
        <v>11</v>
      </c>
      <c r="V130" s="507"/>
      <c r="W130" s="504">
        <f t="shared" si="40"/>
        <v>22</v>
      </c>
      <c r="X130" s="505"/>
      <c r="Y130" s="506">
        <v>13</v>
      </c>
      <c r="Z130" s="505"/>
      <c r="AA130" s="506">
        <v>9</v>
      </c>
      <c r="AB130" s="507"/>
      <c r="AC130" s="504">
        <f t="shared" si="41"/>
        <v>23</v>
      </c>
      <c r="AD130" s="505"/>
      <c r="AE130" s="506">
        <v>11</v>
      </c>
      <c r="AF130" s="505"/>
      <c r="AG130" s="506">
        <v>12</v>
      </c>
      <c r="AH130" s="507"/>
      <c r="AI130" s="504">
        <f t="shared" si="42"/>
        <v>21</v>
      </c>
      <c r="AJ130" s="505"/>
      <c r="AK130" s="506">
        <v>12</v>
      </c>
      <c r="AL130" s="505"/>
      <c r="AM130" s="506">
        <v>9</v>
      </c>
      <c r="AN130" s="507"/>
      <c r="AO130" s="504">
        <f t="shared" si="43"/>
        <v>29</v>
      </c>
      <c r="AP130" s="505"/>
      <c r="AQ130" s="506">
        <v>15</v>
      </c>
      <c r="AR130" s="505"/>
      <c r="AS130" s="506">
        <v>14</v>
      </c>
      <c r="AT130" s="507"/>
    </row>
    <row r="131" spans="2:46" s="59" customFormat="1" ht="15" hidden="1" customHeight="1">
      <c r="B131" s="502" t="s">
        <v>228</v>
      </c>
      <c r="C131" s="503"/>
      <c r="D131" s="503"/>
      <c r="E131" s="504">
        <f t="shared" si="37"/>
        <v>499</v>
      </c>
      <c r="F131" s="505"/>
      <c r="G131" s="506">
        <f t="shared" si="44"/>
        <v>264</v>
      </c>
      <c r="H131" s="505"/>
      <c r="I131" s="506">
        <f t="shared" si="45"/>
        <v>235</v>
      </c>
      <c r="J131" s="507"/>
      <c r="K131" s="505">
        <f t="shared" si="38"/>
        <v>79</v>
      </c>
      <c r="L131" s="505"/>
      <c r="M131" s="506">
        <v>43</v>
      </c>
      <c r="N131" s="505"/>
      <c r="O131" s="506">
        <v>36</v>
      </c>
      <c r="P131" s="505"/>
      <c r="Q131" s="504">
        <f t="shared" si="39"/>
        <v>68</v>
      </c>
      <c r="R131" s="505"/>
      <c r="S131" s="506">
        <v>36</v>
      </c>
      <c r="T131" s="505"/>
      <c r="U131" s="506">
        <v>32</v>
      </c>
      <c r="V131" s="507"/>
      <c r="W131" s="504">
        <f t="shared" si="40"/>
        <v>82</v>
      </c>
      <c r="X131" s="505"/>
      <c r="Y131" s="506">
        <v>43</v>
      </c>
      <c r="Z131" s="505"/>
      <c r="AA131" s="506">
        <v>39</v>
      </c>
      <c r="AB131" s="507"/>
      <c r="AC131" s="504">
        <f t="shared" si="41"/>
        <v>102</v>
      </c>
      <c r="AD131" s="505"/>
      <c r="AE131" s="506">
        <v>58</v>
      </c>
      <c r="AF131" s="505"/>
      <c r="AG131" s="506">
        <v>44</v>
      </c>
      <c r="AH131" s="507"/>
      <c r="AI131" s="504">
        <f t="shared" si="42"/>
        <v>70</v>
      </c>
      <c r="AJ131" s="505"/>
      <c r="AK131" s="506">
        <v>42</v>
      </c>
      <c r="AL131" s="505"/>
      <c r="AM131" s="506">
        <v>28</v>
      </c>
      <c r="AN131" s="507"/>
      <c r="AO131" s="504">
        <f t="shared" si="43"/>
        <v>98</v>
      </c>
      <c r="AP131" s="505"/>
      <c r="AQ131" s="506">
        <v>42</v>
      </c>
      <c r="AR131" s="505"/>
      <c r="AS131" s="506">
        <v>56</v>
      </c>
      <c r="AT131" s="507"/>
    </row>
    <row r="132" spans="2:46" s="59" customFormat="1" ht="15" hidden="1" customHeight="1">
      <c r="B132" s="502" t="s">
        <v>229</v>
      </c>
      <c r="C132" s="503"/>
      <c r="D132" s="503"/>
      <c r="E132" s="504">
        <f t="shared" si="37"/>
        <v>147</v>
      </c>
      <c r="F132" s="505"/>
      <c r="G132" s="506">
        <f t="shared" si="44"/>
        <v>86</v>
      </c>
      <c r="H132" s="505"/>
      <c r="I132" s="506">
        <f t="shared" si="45"/>
        <v>61</v>
      </c>
      <c r="J132" s="507"/>
      <c r="K132" s="505">
        <f t="shared" si="38"/>
        <v>22</v>
      </c>
      <c r="L132" s="505"/>
      <c r="M132" s="506">
        <v>14</v>
      </c>
      <c r="N132" s="505"/>
      <c r="O132" s="506">
        <v>8</v>
      </c>
      <c r="P132" s="505"/>
      <c r="Q132" s="504">
        <f t="shared" si="39"/>
        <v>25</v>
      </c>
      <c r="R132" s="505"/>
      <c r="S132" s="506">
        <v>18</v>
      </c>
      <c r="T132" s="505"/>
      <c r="U132" s="506">
        <v>7</v>
      </c>
      <c r="V132" s="507"/>
      <c r="W132" s="504">
        <f t="shared" si="40"/>
        <v>29</v>
      </c>
      <c r="X132" s="505"/>
      <c r="Y132" s="506">
        <v>17</v>
      </c>
      <c r="Z132" s="505"/>
      <c r="AA132" s="506">
        <v>12</v>
      </c>
      <c r="AB132" s="507"/>
      <c r="AC132" s="504">
        <f t="shared" si="41"/>
        <v>28</v>
      </c>
      <c r="AD132" s="505"/>
      <c r="AE132" s="506">
        <v>13</v>
      </c>
      <c r="AF132" s="505"/>
      <c r="AG132" s="506">
        <v>15</v>
      </c>
      <c r="AH132" s="507"/>
      <c r="AI132" s="504">
        <f t="shared" si="42"/>
        <v>16</v>
      </c>
      <c r="AJ132" s="505"/>
      <c r="AK132" s="506">
        <v>8</v>
      </c>
      <c r="AL132" s="505"/>
      <c r="AM132" s="506">
        <v>8</v>
      </c>
      <c r="AN132" s="507"/>
      <c r="AO132" s="504">
        <f t="shared" si="43"/>
        <v>27</v>
      </c>
      <c r="AP132" s="505"/>
      <c r="AQ132" s="506">
        <v>16</v>
      </c>
      <c r="AR132" s="505"/>
      <c r="AS132" s="506">
        <v>11</v>
      </c>
      <c r="AT132" s="507"/>
    </row>
    <row r="133" spans="2:46" s="59" customFormat="1" ht="15" hidden="1" customHeight="1">
      <c r="B133" s="502" t="s">
        <v>82</v>
      </c>
      <c r="C133" s="503"/>
      <c r="D133" s="503"/>
      <c r="E133" s="504">
        <f t="shared" si="37"/>
        <v>0</v>
      </c>
      <c r="F133" s="505"/>
      <c r="G133" s="506">
        <f t="shared" si="44"/>
        <v>0</v>
      </c>
      <c r="H133" s="505"/>
      <c r="I133" s="506">
        <f t="shared" si="45"/>
        <v>0</v>
      </c>
      <c r="J133" s="507"/>
      <c r="K133" s="505">
        <f t="shared" si="38"/>
        <v>0</v>
      </c>
      <c r="L133" s="505"/>
      <c r="M133" s="506">
        <v>0</v>
      </c>
      <c r="N133" s="505"/>
      <c r="O133" s="506">
        <v>0</v>
      </c>
      <c r="P133" s="505"/>
      <c r="Q133" s="504">
        <f t="shared" si="39"/>
        <v>0</v>
      </c>
      <c r="R133" s="505"/>
      <c r="S133" s="506">
        <v>0</v>
      </c>
      <c r="T133" s="505"/>
      <c r="U133" s="506">
        <v>0</v>
      </c>
      <c r="V133" s="507"/>
      <c r="W133" s="504">
        <f t="shared" si="40"/>
        <v>0</v>
      </c>
      <c r="X133" s="505"/>
      <c r="Y133" s="506">
        <v>0</v>
      </c>
      <c r="Z133" s="505"/>
      <c r="AA133" s="506">
        <v>0</v>
      </c>
      <c r="AB133" s="507"/>
      <c r="AC133" s="504">
        <f t="shared" si="41"/>
        <v>0</v>
      </c>
      <c r="AD133" s="505"/>
      <c r="AE133" s="506">
        <v>0</v>
      </c>
      <c r="AF133" s="505"/>
      <c r="AG133" s="506">
        <v>0</v>
      </c>
      <c r="AH133" s="507"/>
      <c r="AI133" s="504">
        <f t="shared" si="42"/>
        <v>0</v>
      </c>
      <c r="AJ133" s="505"/>
      <c r="AK133" s="506">
        <v>0</v>
      </c>
      <c r="AL133" s="505"/>
      <c r="AM133" s="506">
        <v>0</v>
      </c>
      <c r="AN133" s="507"/>
      <c r="AO133" s="504">
        <f t="shared" si="43"/>
        <v>0</v>
      </c>
      <c r="AP133" s="505"/>
      <c r="AQ133" s="506">
        <v>0</v>
      </c>
      <c r="AR133" s="505"/>
      <c r="AS133" s="506">
        <v>0</v>
      </c>
      <c r="AT133" s="507"/>
    </row>
    <row r="134" spans="2:46" s="59" customFormat="1" ht="12.95" hidden="1" customHeight="1">
      <c r="B134" s="502" t="s">
        <v>84</v>
      </c>
      <c r="C134" s="503"/>
      <c r="D134" s="503"/>
      <c r="E134" s="504">
        <f t="shared" si="37"/>
        <v>1603</v>
      </c>
      <c r="F134" s="505"/>
      <c r="G134" s="506">
        <f>SUM(G135:H138)</f>
        <v>836</v>
      </c>
      <c r="H134" s="505"/>
      <c r="I134" s="506">
        <f>SUM(I135:J138)</f>
        <v>767</v>
      </c>
      <c r="J134" s="507"/>
      <c r="K134" s="505">
        <f t="shared" si="38"/>
        <v>288</v>
      </c>
      <c r="L134" s="505"/>
      <c r="M134" s="506">
        <f>SUM(M135:N138)</f>
        <v>153</v>
      </c>
      <c r="N134" s="505"/>
      <c r="O134" s="506">
        <f>SUM(O135:P138)</f>
        <v>135</v>
      </c>
      <c r="P134" s="505"/>
      <c r="Q134" s="504">
        <f t="shared" si="39"/>
        <v>259</v>
      </c>
      <c r="R134" s="505"/>
      <c r="S134" s="506">
        <f>SUM(S135:T138)</f>
        <v>139</v>
      </c>
      <c r="T134" s="505"/>
      <c r="U134" s="506">
        <f>SUM(U135:V138)</f>
        <v>120</v>
      </c>
      <c r="V134" s="507"/>
      <c r="W134" s="504">
        <f t="shared" si="40"/>
        <v>245</v>
      </c>
      <c r="X134" s="505"/>
      <c r="Y134" s="506">
        <f>SUM(Y135:Z138)</f>
        <v>125</v>
      </c>
      <c r="Z134" s="505"/>
      <c r="AA134" s="506">
        <f>SUM(AA135:AB138)</f>
        <v>120</v>
      </c>
      <c r="AB134" s="507"/>
      <c r="AC134" s="504">
        <f t="shared" si="41"/>
        <v>263</v>
      </c>
      <c r="AD134" s="505"/>
      <c r="AE134" s="506">
        <f>SUM(AE135:AF138)</f>
        <v>129</v>
      </c>
      <c r="AF134" s="505"/>
      <c r="AG134" s="506">
        <f>SUM(AG135:AH138)</f>
        <v>134</v>
      </c>
      <c r="AH134" s="507"/>
      <c r="AI134" s="504">
        <f t="shared" si="42"/>
        <v>234</v>
      </c>
      <c r="AJ134" s="505"/>
      <c r="AK134" s="506">
        <f>SUM(AK135:AL138)</f>
        <v>132</v>
      </c>
      <c r="AL134" s="505"/>
      <c r="AM134" s="506">
        <f>SUM(AM135:AN138)</f>
        <v>102</v>
      </c>
      <c r="AN134" s="507"/>
      <c r="AO134" s="504">
        <f t="shared" si="43"/>
        <v>314</v>
      </c>
      <c r="AP134" s="505"/>
      <c r="AQ134" s="506">
        <f>SUM(AQ135:AR138)</f>
        <v>158</v>
      </c>
      <c r="AR134" s="505"/>
      <c r="AS134" s="506">
        <f>SUM(AS135:AT138)</f>
        <v>156</v>
      </c>
      <c r="AT134" s="507"/>
    </row>
    <row r="135" spans="2:46" s="59" customFormat="1" ht="15" hidden="1" customHeight="1">
      <c r="B135" s="502" t="s">
        <v>230</v>
      </c>
      <c r="C135" s="503"/>
      <c r="D135" s="503"/>
      <c r="E135" s="504">
        <f t="shared" si="37"/>
        <v>578</v>
      </c>
      <c r="F135" s="505"/>
      <c r="G135" s="506">
        <f>SUM(M135,S135,Y135,AE135,AK135,AQ135)</f>
        <v>295</v>
      </c>
      <c r="H135" s="505"/>
      <c r="I135" s="506">
        <f>SUM(O135,U135,AA135,AG135,AM135,AS135)</f>
        <v>283</v>
      </c>
      <c r="J135" s="507"/>
      <c r="K135" s="505">
        <f t="shared" si="38"/>
        <v>107</v>
      </c>
      <c r="L135" s="505"/>
      <c r="M135" s="506">
        <v>55</v>
      </c>
      <c r="N135" s="505"/>
      <c r="O135" s="506">
        <v>52</v>
      </c>
      <c r="P135" s="505"/>
      <c r="Q135" s="504">
        <f t="shared" si="39"/>
        <v>98</v>
      </c>
      <c r="R135" s="505"/>
      <c r="S135" s="506">
        <v>55</v>
      </c>
      <c r="T135" s="505"/>
      <c r="U135" s="506">
        <v>43</v>
      </c>
      <c r="V135" s="507"/>
      <c r="W135" s="504">
        <f t="shared" si="40"/>
        <v>84</v>
      </c>
      <c r="X135" s="505"/>
      <c r="Y135" s="506">
        <v>46</v>
      </c>
      <c r="Z135" s="505"/>
      <c r="AA135" s="506">
        <v>38</v>
      </c>
      <c r="AB135" s="507"/>
      <c r="AC135" s="504">
        <f t="shared" si="41"/>
        <v>98</v>
      </c>
      <c r="AD135" s="505"/>
      <c r="AE135" s="506">
        <v>43</v>
      </c>
      <c r="AF135" s="505"/>
      <c r="AG135" s="506">
        <v>55</v>
      </c>
      <c r="AH135" s="507"/>
      <c r="AI135" s="504">
        <f t="shared" si="42"/>
        <v>73</v>
      </c>
      <c r="AJ135" s="505"/>
      <c r="AK135" s="506">
        <v>38</v>
      </c>
      <c r="AL135" s="505"/>
      <c r="AM135" s="506">
        <v>35</v>
      </c>
      <c r="AN135" s="507"/>
      <c r="AO135" s="504">
        <f t="shared" si="43"/>
        <v>118</v>
      </c>
      <c r="AP135" s="505"/>
      <c r="AQ135" s="506">
        <v>58</v>
      </c>
      <c r="AR135" s="505"/>
      <c r="AS135" s="506">
        <v>60</v>
      </c>
      <c r="AT135" s="507"/>
    </row>
    <row r="136" spans="2:46" s="59" customFormat="1" ht="15" hidden="1" customHeight="1">
      <c r="B136" s="502" t="s">
        <v>231</v>
      </c>
      <c r="C136" s="503"/>
      <c r="D136" s="503"/>
      <c r="E136" s="504">
        <f t="shared" si="37"/>
        <v>370</v>
      </c>
      <c r="F136" s="505"/>
      <c r="G136" s="506">
        <f>SUM(M136,S136,Y136,AE136,AK136,AQ136)</f>
        <v>195</v>
      </c>
      <c r="H136" s="505"/>
      <c r="I136" s="506">
        <f>SUM(O136,U136,AA136,AG136,AM136,AS136)</f>
        <v>175</v>
      </c>
      <c r="J136" s="507"/>
      <c r="K136" s="505">
        <f t="shared" si="38"/>
        <v>60</v>
      </c>
      <c r="L136" s="505"/>
      <c r="M136" s="506">
        <v>31</v>
      </c>
      <c r="N136" s="505"/>
      <c r="O136" s="506">
        <v>29</v>
      </c>
      <c r="P136" s="505"/>
      <c r="Q136" s="504">
        <f t="shared" si="39"/>
        <v>60</v>
      </c>
      <c r="R136" s="505"/>
      <c r="S136" s="506">
        <v>26</v>
      </c>
      <c r="T136" s="505"/>
      <c r="U136" s="506">
        <v>34</v>
      </c>
      <c r="V136" s="507"/>
      <c r="W136" s="504">
        <f t="shared" si="40"/>
        <v>58</v>
      </c>
      <c r="X136" s="505"/>
      <c r="Y136" s="506">
        <v>29</v>
      </c>
      <c r="Z136" s="505"/>
      <c r="AA136" s="506">
        <v>29</v>
      </c>
      <c r="AB136" s="507"/>
      <c r="AC136" s="504">
        <f t="shared" si="41"/>
        <v>57</v>
      </c>
      <c r="AD136" s="505"/>
      <c r="AE136" s="506">
        <v>33</v>
      </c>
      <c r="AF136" s="505"/>
      <c r="AG136" s="506">
        <v>24</v>
      </c>
      <c r="AH136" s="507"/>
      <c r="AI136" s="504">
        <f t="shared" si="42"/>
        <v>62</v>
      </c>
      <c r="AJ136" s="505"/>
      <c r="AK136" s="506">
        <v>36</v>
      </c>
      <c r="AL136" s="505"/>
      <c r="AM136" s="506">
        <v>26</v>
      </c>
      <c r="AN136" s="507"/>
      <c r="AO136" s="504">
        <f t="shared" si="43"/>
        <v>73</v>
      </c>
      <c r="AP136" s="505"/>
      <c r="AQ136" s="506">
        <v>40</v>
      </c>
      <c r="AR136" s="505"/>
      <c r="AS136" s="506">
        <v>33</v>
      </c>
      <c r="AT136" s="507"/>
    </row>
    <row r="137" spans="2:46" s="59" customFormat="1" ht="15" hidden="1" customHeight="1">
      <c r="B137" s="502" t="s">
        <v>232</v>
      </c>
      <c r="C137" s="503"/>
      <c r="D137" s="503"/>
      <c r="E137" s="504">
        <f t="shared" si="37"/>
        <v>321</v>
      </c>
      <c r="F137" s="505"/>
      <c r="G137" s="506">
        <f>SUM(M137,S137,Y137,AE137,AK137,AQ137)</f>
        <v>171</v>
      </c>
      <c r="H137" s="505"/>
      <c r="I137" s="506">
        <f>SUM(O137,U137,AA137,AG137,AM137,AS137)</f>
        <v>150</v>
      </c>
      <c r="J137" s="507"/>
      <c r="K137" s="505">
        <f t="shared" si="38"/>
        <v>60</v>
      </c>
      <c r="L137" s="505"/>
      <c r="M137" s="506">
        <v>32</v>
      </c>
      <c r="N137" s="505"/>
      <c r="O137" s="506">
        <v>28</v>
      </c>
      <c r="P137" s="505"/>
      <c r="Q137" s="504">
        <f t="shared" si="39"/>
        <v>52</v>
      </c>
      <c r="R137" s="505"/>
      <c r="S137" s="506">
        <v>29</v>
      </c>
      <c r="T137" s="505"/>
      <c r="U137" s="506">
        <v>23</v>
      </c>
      <c r="V137" s="507"/>
      <c r="W137" s="504">
        <f t="shared" si="40"/>
        <v>44</v>
      </c>
      <c r="X137" s="505"/>
      <c r="Y137" s="506">
        <v>24</v>
      </c>
      <c r="Z137" s="505"/>
      <c r="AA137" s="506">
        <v>20</v>
      </c>
      <c r="AB137" s="507"/>
      <c r="AC137" s="504">
        <f t="shared" si="41"/>
        <v>59</v>
      </c>
      <c r="AD137" s="505"/>
      <c r="AE137" s="506">
        <v>29</v>
      </c>
      <c r="AF137" s="505"/>
      <c r="AG137" s="506">
        <v>30</v>
      </c>
      <c r="AH137" s="507"/>
      <c r="AI137" s="504">
        <f t="shared" si="42"/>
        <v>48</v>
      </c>
      <c r="AJ137" s="505"/>
      <c r="AK137" s="506">
        <v>31</v>
      </c>
      <c r="AL137" s="505"/>
      <c r="AM137" s="506">
        <v>17</v>
      </c>
      <c r="AN137" s="507"/>
      <c r="AO137" s="504">
        <f t="shared" si="43"/>
        <v>58</v>
      </c>
      <c r="AP137" s="505"/>
      <c r="AQ137" s="506">
        <v>26</v>
      </c>
      <c r="AR137" s="505"/>
      <c r="AS137" s="506">
        <v>32</v>
      </c>
      <c r="AT137" s="507"/>
    </row>
    <row r="138" spans="2:46" s="59" customFormat="1" ht="15" hidden="1" customHeight="1">
      <c r="B138" s="502" t="s">
        <v>233</v>
      </c>
      <c r="C138" s="503"/>
      <c r="D138" s="503"/>
      <c r="E138" s="504">
        <f t="shared" si="37"/>
        <v>334</v>
      </c>
      <c r="F138" s="505"/>
      <c r="G138" s="506">
        <f>SUM(M138,S138,Y138,AE138,AK138,AQ138)</f>
        <v>175</v>
      </c>
      <c r="H138" s="505"/>
      <c r="I138" s="506">
        <f>SUM(O138,U138,AA138,AG138,AM138,AS138)</f>
        <v>159</v>
      </c>
      <c r="J138" s="507"/>
      <c r="K138" s="505">
        <f t="shared" si="38"/>
        <v>61</v>
      </c>
      <c r="L138" s="505"/>
      <c r="M138" s="506">
        <v>35</v>
      </c>
      <c r="N138" s="505"/>
      <c r="O138" s="506">
        <v>26</v>
      </c>
      <c r="P138" s="505"/>
      <c r="Q138" s="504">
        <f t="shared" si="39"/>
        <v>49</v>
      </c>
      <c r="R138" s="505"/>
      <c r="S138" s="506">
        <v>29</v>
      </c>
      <c r="T138" s="505"/>
      <c r="U138" s="506">
        <v>20</v>
      </c>
      <c r="V138" s="507"/>
      <c r="W138" s="504">
        <f t="shared" si="40"/>
        <v>59</v>
      </c>
      <c r="X138" s="505"/>
      <c r="Y138" s="506">
        <v>26</v>
      </c>
      <c r="Z138" s="505"/>
      <c r="AA138" s="506">
        <v>33</v>
      </c>
      <c r="AB138" s="507"/>
      <c r="AC138" s="504">
        <f t="shared" si="41"/>
        <v>49</v>
      </c>
      <c r="AD138" s="505"/>
      <c r="AE138" s="506">
        <v>24</v>
      </c>
      <c r="AF138" s="505"/>
      <c r="AG138" s="506">
        <v>25</v>
      </c>
      <c r="AH138" s="507"/>
      <c r="AI138" s="504">
        <f t="shared" si="42"/>
        <v>51</v>
      </c>
      <c r="AJ138" s="505"/>
      <c r="AK138" s="506">
        <v>27</v>
      </c>
      <c r="AL138" s="505"/>
      <c r="AM138" s="506">
        <v>24</v>
      </c>
      <c r="AN138" s="507"/>
      <c r="AO138" s="504">
        <f t="shared" si="43"/>
        <v>65</v>
      </c>
      <c r="AP138" s="505"/>
      <c r="AQ138" s="506">
        <v>34</v>
      </c>
      <c r="AR138" s="505"/>
      <c r="AS138" s="506">
        <v>31</v>
      </c>
      <c r="AT138" s="507"/>
    </row>
    <row r="139" spans="2:46" s="59" customFormat="1" ht="12.95" hidden="1" customHeight="1">
      <c r="B139" s="508" t="s">
        <v>234</v>
      </c>
      <c r="C139" s="509"/>
      <c r="D139" s="509"/>
      <c r="E139" s="510">
        <f t="shared" si="37"/>
        <v>793</v>
      </c>
      <c r="F139" s="511"/>
      <c r="G139" s="512">
        <f>SUM(G140:H143)</f>
        <v>412</v>
      </c>
      <c r="H139" s="511"/>
      <c r="I139" s="512">
        <f>SUM(I140:J143)</f>
        <v>381</v>
      </c>
      <c r="J139" s="513"/>
      <c r="K139" s="511">
        <f t="shared" si="38"/>
        <v>124</v>
      </c>
      <c r="L139" s="511"/>
      <c r="M139" s="512">
        <f>SUM(M140:N143)</f>
        <v>70</v>
      </c>
      <c r="N139" s="511"/>
      <c r="O139" s="512">
        <f>SUM(O140:P143)</f>
        <v>54</v>
      </c>
      <c r="P139" s="511"/>
      <c r="Q139" s="510">
        <f t="shared" si="39"/>
        <v>127</v>
      </c>
      <c r="R139" s="511"/>
      <c r="S139" s="512">
        <f>SUM(S140:T143)</f>
        <v>67</v>
      </c>
      <c r="T139" s="511"/>
      <c r="U139" s="512">
        <f>SUM(U140:V143)</f>
        <v>60</v>
      </c>
      <c r="V139" s="513"/>
      <c r="W139" s="510">
        <f t="shared" si="40"/>
        <v>127</v>
      </c>
      <c r="X139" s="511"/>
      <c r="Y139" s="512">
        <f>SUM(Y140:Z143)</f>
        <v>66</v>
      </c>
      <c r="Z139" s="511"/>
      <c r="AA139" s="512">
        <f>SUM(AA140:AB143)</f>
        <v>61</v>
      </c>
      <c r="AB139" s="513"/>
      <c r="AC139" s="510">
        <f t="shared" si="41"/>
        <v>138</v>
      </c>
      <c r="AD139" s="511"/>
      <c r="AE139" s="512">
        <f>SUM(AE140:AF143)</f>
        <v>66</v>
      </c>
      <c r="AF139" s="511"/>
      <c r="AG139" s="512">
        <f>SUM(AG140:AH143)</f>
        <v>72</v>
      </c>
      <c r="AH139" s="513"/>
      <c r="AI139" s="510">
        <f t="shared" si="42"/>
        <v>136</v>
      </c>
      <c r="AJ139" s="511"/>
      <c r="AK139" s="512">
        <f>SUM(AK140:AL143)</f>
        <v>67</v>
      </c>
      <c r="AL139" s="511"/>
      <c r="AM139" s="512">
        <f>SUM(AM140:AN143)</f>
        <v>69</v>
      </c>
      <c r="AN139" s="513"/>
      <c r="AO139" s="510">
        <f t="shared" si="43"/>
        <v>141</v>
      </c>
      <c r="AP139" s="511"/>
      <c r="AQ139" s="512">
        <f>SUM(AQ140:AR143)</f>
        <v>76</v>
      </c>
      <c r="AR139" s="511"/>
      <c r="AS139" s="512">
        <f>SUM(AS140:AT143)</f>
        <v>65</v>
      </c>
      <c r="AT139" s="513"/>
    </row>
    <row r="140" spans="2:46" s="59" customFormat="1" ht="15" hidden="1" customHeight="1">
      <c r="B140" s="502" t="s">
        <v>235</v>
      </c>
      <c r="C140" s="503"/>
      <c r="D140" s="503"/>
      <c r="E140" s="504">
        <f t="shared" si="37"/>
        <v>389</v>
      </c>
      <c r="F140" s="505"/>
      <c r="G140" s="506">
        <f>SUM(M140,S140,Y140,AE140,AK140,AQ140)</f>
        <v>216</v>
      </c>
      <c r="H140" s="505"/>
      <c r="I140" s="506">
        <f>SUM(O140,U140,AA140,AG140,AM140,AS140)</f>
        <v>173</v>
      </c>
      <c r="J140" s="507"/>
      <c r="K140" s="505">
        <f t="shared" si="38"/>
        <v>69</v>
      </c>
      <c r="L140" s="505"/>
      <c r="M140" s="506">
        <v>40</v>
      </c>
      <c r="N140" s="505"/>
      <c r="O140" s="506">
        <v>29</v>
      </c>
      <c r="P140" s="505"/>
      <c r="Q140" s="504">
        <f t="shared" si="39"/>
        <v>67</v>
      </c>
      <c r="R140" s="505"/>
      <c r="S140" s="506">
        <v>39</v>
      </c>
      <c r="T140" s="505"/>
      <c r="U140" s="506">
        <v>28</v>
      </c>
      <c r="V140" s="507"/>
      <c r="W140" s="504">
        <f t="shared" si="40"/>
        <v>58</v>
      </c>
      <c r="X140" s="505"/>
      <c r="Y140" s="506">
        <v>32</v>
      </c>
      <c r="Z140" s="505"/>
      <c r="AA140" s="506">
        <v>26</v>
      </c>
      <c r="AB140" s="507"/>
      <c r="AC140" s="504">
        <f t="shared" si="41"/>
        <v>68</v>
      </c>
      <c r="AD140" s="505"/>
      <c r="AE140" s="506">
        <v>36</v>
      </c>
      <c r="AF140" s="505"/>
      <c r="AG140" s="506">
        <v>32</v>
      </c>
      <c r="AH140" s="507"/>
      <c r="AI140" s="504">
        <f t="shared" si="42"/>
        <v>72</v>
      </c>
      <c r="AJ140" s="505"/>
      <c r="AK140" s="506">
        <v>35</v>
      </c>
      <c r="AL140" s="505"/>
      <c r="AM140" s="506">
        <v>37</v>
      </c>
      <c r="AN140" s="507"/>
      <c r="AO140" s="504">
        <f t="shared" si="43"/>
        <v>55</v>
      </c>
      <c r="AP140" s="505"/>
      <c r="AQ140" s="506">
        <v>34</v>
      </c>
      <c r="AR140" s="505"/>
      <c r="AS140" s="506">
        <v>21</v>
      </c>
      <c r="AT140" s="507"/>
    </row>
    <row r="141" spans="2:46" s="59" customFormat="1" ht="15" hidden="1" customHeight="1">
      <c r="B141" s="502" t="s">
        <v>236</v>
      </c>
      <c r="C141" s="503"/>
      <c r="D141" s="503"/>
      <c r="E141" s="504">
        <f t="shared" si="37"/>
        <v>207</v>
      </c>
      <c r="F141" s="505"/>
      <c r="G141" s="506">
        <f>SUM(M141,S141,Y141,AE141,AK141,AQ141)</f>
        <v>97</v>
      </c>
      <c r="H141" s="505"/>
      <c r="I141" s="506">
        <f>SUM(O141,U141,AA141,AG141,AM141,AS141)</f>
        <v>110</v>
      </c>
      <c r="J141" s="507"/>
      <c r="K141" s="505">
        <f t="shared" si="38"/>
        <v>25</v>
      </c>
      <c r="L141" s="505"/>
      <c r="M141" s="506">
        <v>15</v>
      </c>
      <c r="N141" s="505"/>
      <c r="O141" s="506">
        <v>10</v>
      </c>
      <c r="P141" s="505"/>
      <c r="Q141" s="504">
        <f t="shared" si="39"/>
        <v>33</v>
      </c>
      <c r="R141" s="505"/>
      <c r="S141" s="506">
        <v>12</v>
      </c>
      <c r="T141" s="505"/>
      <c r="U141" s="506">
        <v>21</v>
      </c>
      <c r="V141" s="507"/>
      <c r="W141" s="504">
        <f t="shared" si="40"/>
        <v>31</v>
      </c>
      <c r="X141" s="505"/>
      <c r="Y141" s="506">
        <v>14</v>
      </c>
      <c r="Z141" s="505"/>
      <c r="AA141" s="506">
        <v>17</v>
      </c>
      <c r="AB141" s="507"/>
      <c r="AC141" s="504">
        <f t="shared" si="41"/>
        <v>37</v>
      </c>
      <c r="AD141" s="505"/>
      <c r="AE141" s="506">
        <v>15</v>
      </c>
      <c r="AF141" s="505"/>
      <c r="AG141" s="506">
        <v>22</v>
      </c>
      <c r="AH141" s="507"/>
      <c r="AI141" s="504">
        <f t="shared" si="42"/>
        <v>37</v>
      </c>
      <c r="AJ141" s="505"/>
      <c r="AK141" s="506">
        <v>20</v>
      </c>
      <c r="AL141" s="505"/>
      <c r="AM141" s="506">
        <v>17</v>
      </c>
      <c r="AN141" s="507"/>
      <c r="AO141" s="504">
        <f t="shared" si="43"/>
        <v>44</v>
      </c>
      <c r="AP141" s="505"/>
      <c r="AQ141" s="506">
        <v>21</v>
      </c>
      <c r="AR141" s="505"/>
      <c r="AS141" s="506">
        <v>23</v>
      </c>
      <c r="AT141" s="507"/>
    </row>
    <row r="142" spans="2:46" s="59" customFormat="1" ht="15" hidden="1" customHeight="1">
      <c r="B142" s="502" t="s">
        <v>237</v>
      </c>
      <c r="C142" s="503"/>
      <c r="D142" s="503"/>
      <c r="E142" s="504">
        <f t="shared" si="37"/>
        <v>122</v>
      </c>
      <c r="F142" s="505"/>
      <c r="G142" s="506">
        <f>SUM(M142,S142,Y142,AE142,AK142,AQ142)</f>
        <v>58</v>
      </c>
      <c r="H142" s="505"/>
      <c r="I142" s="506">
        <f>SUM(O142,U142,AA142,AG142,AM142,AS142)</f>
        <v>64</v>
      </c>
      <c r="J142" s="507"/>
      <c r="K142" s="505">
        <f t="shared" si="38"/>
        <v>20</v>
      </c>
      <c r="L142" s="505"/>
      <c r="M142" s="506">
        <v>9</v>
      </c>
      <c r="N142" s="505"/>
      <c r="O142" s="506">
        <v>11</v>
      </c>
      <c r="P142" s="505"/>
      <c r="Q142" s="504">
        <f t="shared" si="39"/>
        <v>19</v>
      </c>
      <c r="R142" s="505"/>
      <c r="S142" s="506">
        <v>9</v>
      </c>
      <c r="T142" s="505"/>
      <c r="U142" s="506">
        <v>10</v>
      </c>
      <c r="V142" s="507"/>
      <c r="W142" s="504">
        <f t="shared" si="40"/>
        <v>19</v>
      </c>
      <c r="X142" s="505"/>
      <c r="Y142" s="506">
        <v>11</v>
      </c>
      <c r="Z142" s="505"/>
      <c r="AA142" s="506">
        <v>8</v>
      </c>
      <c r="AB142" s="507"/>
      <c r="AC142" s="504">
        <f t="shared" si="41"/>
        <v>20</v>
      </c>
      <c r="AD142" s="505"/>
      <c r="AE142" s="506">
        <v>9</v>
      </c>
      <c r="AF142" s="505"/>
      <c r="AG142" s="506">
        <v>11</v>
      </c>
      <c r="AH142" s="507"/>
      <c r="AI142" s="504">
        <f t="shared" si="42"/>
        <v>20</v>
      </c>
      <c r="AJ142" s="505"/>
      <c r="AK142" s="506">
        <v>7</v>
      </c>
      <c r="AL142" s="505"/>
      <c r="AM142" s="506">
        <v>13</v>
      </c>
      <c r="AN142" s="507"/>
      <c r="AO142" s="504">
        <f t="shared" si="43"/>
        <v>24</v>
      </c>
      <c r="AP142" s="505"/>
      <c r="AQ142" s="506">
        <v>13</v>
      </c>
      <c r="AR142" s="505"/>
      <c r="AS142" s="506">
        <v>11</v>
      </c>
      <c r="AT142" s="507"/>
    </row>
    <row r="143" spans="2:46" s="59" customFormat="1" ht="15" hidden="1" customHeight="1">
      <c r="B143" s="508" t="s">
        <v>238</v>
      </c>
      <c r="C143" s="509"/>
      <c r="D143" s="509"/>
      <c r="E143" s="510">
        <f t="shared" si="37"/>
        <v>75</v>
      </c>
      <c r="F143" s="511"/>
      <c r="G143" s="512">
        <f>SUM(M143,S143,Y143,AE143,AK143,AQ143)</f>
        <v>41</v>
      </c>
      <c r="H143" s="520"/>
      <c r="I143" s="512">
        <f>SUM(O143,U143,AA143,AG143,AM143,AS143)</f>
        <v>34</v>
      </c>
      <c r="J143" s="513"/>
      <c r="K143" s="511">
        <f t="shared" si="38"/>
        <v>10</v>
      </c>
      <c r="L143" s="511"/>
      <c r="M143" s="512">
        <v>6</v>
      </c>
      <c r="N143" s="511"/>
      <c r="O143" s="512">
        <v>4</v>
      </c>
      <c r="P143" s="511"/>
      <c r="Q143" s="510">
        <f t="shared" si="39"/>
        <v>8</v>
      </c>
      <c r="R143" s="511"/>
      <c r="S143" s="512">
        <v>7</v>
      </c>
      <c r="T143" s="511"/>
      <c r="U143" s="512">
        <v>1</v>
      </c>
      <c r="V143" s="513"/>
      <c r="W143" s="510">
        <f t="shared" si="40"/>
        <v>19</v>
      </c>
      <c r="X143" s="511"/>
      <c r="Y143" s="512">
        <v>9</v>
      </c>
      <c r="Z143" s="511"/>
      <c r="AA143" s="512">
        <v>10</v>
      </c>
      <c r="AB143" s="513"/>
      <c r="AC143" s="510">
        <f t="shared" si="41"/>
        <v>13</v>
      </c>
      <c r="AD143" s="511"/>
      <c r="AE143" s="512">
        <v>6</v>
      </c>
      <c r="AF143" s="511"/>
      <c r="AG143" s="512">
        <v>7</v>
      </c>
      <c r="AH143" s="513"/>
      <c r="AI143" s="510">
        <f t="shared" si="42"/>
        <v>7</v>
      </c>
      <c r="AJ143" s="511"/>
      <c r="AK143" s="512">
        <v>5</v>
      </c>
      <c r="AL143" s="511"/>
      <c r="AM143" s="512">
        <v>2</v>
      </c>
      <c r="AN143" s="513"/>
      <c r="AO143" s="510">
        <f t="shared" si="43"/>
        <v>18</v>
      </c>
      <c r="AP143" s="511"/>
      <c r="AQ143" s="512">
        <v>8</v>
      </c>
      <c r="AR143" s="511"/>
      <c r="AS143" s="512">
        <v>10</v>
      </c>
      <c r="AT143" s="513"/>
    </row>
    <row r="144" spans="2:46" ht="18" customHeight="1">
      <c r="B144" s="492" t="s">
        <v>134</v>
      </c>
      <c r="C144" s="493"/>
      <c r="D144" s="493"/>
      <c r="E144" s="514">
        <f>E145+E151+E158+E163</f>
        <v>5377</v>
      </c>
      <c r="F144" s="515"/>
      <c r="G144" s="516">
        <f>G145+G151+G158+G163</f>
        <v>2798</v>
      </c>
      <c r="H144" s="515"/>
      <c r="I144" s="516">
        <f>I145+I151+I158+I163</f>
        <v>2579</v>
      </c>
      <c r="J144" s="517"/>
      <c r="K144" s="515">
        <f>K145+K151+K158+K163</f>
        <v>910</v>
      </c>
      <c r="L144" s="515"/>
      <c r="M144" s="516">
        <f>M145+M151+M158+M163</f>
        <v>492</v>
      </c>
      <c r="N144" s="515"/>
      <c r="O144" s="516">
        <f>O145+O151+O158+O163</f>
        <v>418</v>
      </c>
      <c r="P144" s="515"/>
      <c r="Q144" s="514">
        <f>Q145+Q151+Q158+Q163</f>
        <v>883</v>
      </c>
      <c r="R144" s="515"/>
      <c r="S144" s="516">
        <f>S145+S151+S158+S163</f>
        <v>462</v>
      </c>
      <c r="T144" s="515"/>
      <c r="U144" s="516">
        <f>U145+U151+U158+U163</f>
        <v>421</v>
      </c>
      <c r="V144" s="517"/>
      <c r="W144" s="514">
        <f>W145+W151+W158+W163</f>
        <v>886</v>
      </c>
      <c r="X144" s="515"/>
      <c r="Y144" s="516">
        <f>Y145+Y151+Y158+Y163</f>
        <v>445</v>
      </c>
      <c r="Z144" s="515"/>
      <c r="AA144" s="516">
        <f>AA145+AA151+AA158+AA163</f>
        <v>441</v>
      </c>
      <c r="AB144" s="517"/>
      <c r="AC144" s="514">
        <f>AC145+AC151+AC158+AC163</f>
        <v>887</v>
      </c>
      <c r="AD144" s="515"/>
      <c r="AE144" s="516">
        <f>AE145+AE151+AE158+AE163</f>
        <v>451</v>
      </c>
      <c r="AF144" s="515"/>
      <c r="AG144" s="516">
        <f>AG145+AG151+AG158+AG163</f>
        <v>436</v>
      </c>
      <c r="AH144" s="517"/>
      <c r="AI144" s="514">
        <f>AI145+AI151+AI158+AI163</f>
        <v>938</v>
      </c>
      <c r="AJ144" s="515"/>
      <c r="AK144" s="516">
        <f>AK145+AK151+AK158+AK163</f>
        <v>484</v>
      </c>
      <c r="AL144" s="515"/>
      <c r="AM144" s="516">
        <f>AM145+AM151+AM158+AM163</f>
        <v>454</v>
      </c>
      <c r="AN144" s="517"/>
      <c r="AO144" s="514">
        <f>AO145+AO151+AO158+AO163</f>
        <v>873</v>
      </c>
      <c r="AP144" s="515"/>
      <c r="AQ144" s="516">
        <f>AQ145+AQ151+AQ158+AQ163</f>
        <v>464</v>
      </c>
      <c r="AR144" s="515"/>
      <c r="AS144" s="516">
        <f>AS145+AS151+AS158+AS163</f>
        <v>409</v>
      </c>
      <c r="AT144" s="517"/>
    </row>
    <row r="145" spans="2:46" s="59" customFormat="1" ht="12.95" hidden="1" customHeight="1">
      <c r="B145" s="502" t="s">
        <v>239</v>
      </c>
      <c r="C145" s="503"/>
      <c r="D145" s="518"/>
      <c r="E145" s="504">
        <f t="shared" ref="E145:E167" si="46">SUM(G145:J145)</f>
        <v>1071</v>
      </c>
      <c r="F145" s="519"/>
      <c r="G145" s="506">
        <f>SUM(G146:H150)</f>
        <v>513</v>
      </c>
      <c r="H145" s="519"/>
      <c r="I145" s="506">
        <f>SUM(I146:J150)</f>
        <v>558</v>
      </c>
      <c r="J145" s="507"/>
      <c r="K145" s="504">
        <f t="shared" ref="K145:K167" si="47">SUM(M145:P145)</f>
        <v>169</v>
      </c>
      <c r="L145" s="519"/>
      <c r="M145" s="506">
        <f>SUM(M146:N150)</f>
        <v>77</v>
      </c>
      <c r="N145" s="519"/>
      <c r="O145" s="506">
        <f>SUM(O146:P150)</f>
        <v>92</v>
      </c>
      <c r="P145" s="507"/>
      <c r="Q145" s="504">
        <f t="shared" ref="Q145:Q167" si="48">SUM(S145:V145)</f>
        <v>182</v>
      </c>
      <c r="R145" s="519"/>
      <c r="S145" s="506">
        <f>SUM(S146:T150)</f>
        <v>84</v>
      </c>
      <c r="T145" s="519"/>
      <c r="U145" s="506">
        <f>SUM(U146:V150)</f>
        <v>98</v>
      </c>
      <c r="V145" s="507"/>
      <c r="W145" s="504">
        <f t="shared" ref="W145:W167" si="49">SUM(Y145:AB145)</f>
        <v>166</v>
      </c>
      <c r="X145" s="519"/>
      <c r="Y145" s="506">
        <f>SUM(Y146:Z150)</f>
        <v>78</v>
      </c>
      <c r="Z145" s="519"/>
      <c r="AA145" s="506">
        <f>SUM(AA146:AB150)</f>
        <v>88</v>
      </c>
      <c r="AB145" s="507"/>
      <c r="AC145" s="504">
        <f t="shared" ref="AC145:AC167" si="50">SUM(AE145:AH145)</f>
        <v>193</v>
      </c>
      <c r="AD145" s="519"/>
      <c r="AE145" s="506">
        <f>SUM(AE146:AF150)</f>
        <v>88</v>
      </c>
      <c r="AF145" s="519"/>
      <c r="AG145" s="506">
        <f>SUM(AG146:AH150)</f>
        <v>105</v>
      </c>
      <c r="AH145" s="507"/>
      <c r="AI145" s="504">
        <f t="shared" ref="AI145:AI167" si="51">SUM(AK145:AN145)</f>
        <v>174</v>
      </c>
      <c r="AJ145" s="519"/>
      <c r="AK145" s="506">
        <f>SUM(AK146:AL150)</f>
        <v>100</v>
      </c>
      <c r="AL145" s="519"/>
      <c r="AM145" s="506">
        <f>SUM(AM146:AN150)</f>
        <v>74</v>
      </c>
      <c r="AN145" s="507"/>
      <c r="AO145" s="504">
        <f t="shared" ref="AO145:AO167" si="52">SUM(AQ145:AT145)</f>
        <v>187</v>
      </c>
      <c r="AP145" s="519"/>
      <c r="AQ145" s="506">
        <f>SUM(AQ146:AR150)</f>
        <v>86</v>
      </c>
      <c r="AR145" s="519"/>
      <c r="AS145" s="506">
        <f>SUM(AS146:AT150)</f>
        <v>101</v>
      </c>
      <c r="AT145" s="507"/>
    </row>
    <row r="146" spans="2:46" s="59" customFormat="1" ht="15" hidden="1" customHeight="1">
      <c r="B146" s="502" t="s">
        <v>218</v>
      </c>
      <c r="C146" s="503"/>
      <c r="D146" s="503"/>
      <c r="E146" s="504">
        <f t="shared" si="46"/>
        <v>211</v>
      </c>
      <c r="F146" s="505"/>
      <c r="G146" s="506">
        <f>SUM(M146,S146,Y146,AE146,AK146,AQ146)</f>
        <v>109</v>
      </c>
      <c r="H146" s="505"/>
      <c r="I146" s="506">
        <f>SUM(O146,U146,AA146,AG146,AM146,AS146)</f>
        <v>102</v>
      </c>
      <c r="J146" s="507"/>
      <c r="K146" s="505">
        <f t="shared" si="47"/>
        <v>33</v>
      </c>
      <c r="L146" s="505"/>
      <c r="M146" s="506">
        <v>15</v>
      </c>
      <c r="N146" s="505"/>
      <c r="O146" s="506">
        <v>18</v>
      </c>
      <c r="P146" s="505"/>
      <c r="Q146" s="504">
        <f t="shared" si="48"/>
        <v>32</v>
      </c>
      <c r="R146" s="505"/>
      <c r="S146" s="506">
        <v>15</v>
      </c>
      <c r="T146" s="505"/>
      <c r="U146" s="506">
        <v>17</v>
      </c>
      <c r="V146" s="507"/>
      <c r="W146" s="504">
        <f t="shared" si="49"/>
        <v>31</v>
      </c>
      <c r="X146" s="505"/>
      <c r="Y146" s="506">
        <v>17</v>
      </c>
      <c r="Z146" s="505"/>
      <c r="AA146" s="506">
        <v>14</v>
      </c>
      <c r="AB146" s="507"/>
      <c r="AC146" s="504">
        <f t="shared" si="50"/>
        <v>42</v>
      </c>
      <c r="AD146" s="505"/>
      <c r="AE146" s="506">
        <v>19</v>
      </c>
      <c r="AF146" s="505"/>
      <c r="AG146" s="506">
        <v>23</v>
      </c>
      <c r="AH146" s="507"/>
      <c r="AI146" s="504">
        <f t="shared" si="51"/>
        <v>32</v>
      </c>
      <c r="AJ146" s="505"/>
      <c r="AK146" s="506">
        <v>19</v>
      </c>
      <c r="AL146" s="505"/>
      <c r="AM146" s="506">
        <v>13</v>
      </c>
      <c r="AN146" s="507"/>
      <c r="AO146" s="504">
        <f>SUM(AQ146:AT146)</f>
        <v>41</v>
      </c>
      <c r="AP146" s="505"/>
      <c r="AQ146" s="506">
        <v>24</v>
      </c>
      <c r="AR146" s="505"/>
      <c r="AS146" s="506">
        <v>17</v>
      </c>
      <c r="AT146" s="507"/>
    </row>
    <row r="147" spans="2:46" s="59" customFormat="1" ht="15" hidden="1" customHeight="1">
      <c r="B147" s="502" t="s">
        <v>219</v>
      </c>
      <c r="C147" s="503"/>
      <c r="D147" s="503"/>
      <c r="E147" s="504">
        <f t="shared" si="46"/>
        <v>246</v>
      </c>
      <c r="F147" s="505"/>
      <c r="G147" s="506">
        <f>SUM(M147,S147,Y147,AE147,AK147,AQ147)</f>
        <v>108</v>
      </c>
      <c r="H147" s="505"/>
      <c r="I147" s="506">
        <f>SUM(O147,U147,AA147,AG147,AM147,AS147)</f>
        <v>138</v>
      </c>
      <c r="J147" s="507"/>
      <c r="K147" s="505">
        <f t="shared" si="47"/>
        <v>44</v>
      </c>
      <c r="L147" s="505"/>
      <c r="M147" s="506">
        <v>19</v>
      </c>
      <c r="N147" s="505"/>
      <c r="O147" s="506">
        <v>25</v>
      </c>
      <c r="P147" s="505"/>
      <c r="Q147" s="504">
        <f t="shared" si="48"/>
        <v>44</v>
      </c>
      <c r="R147" s="505"/>
      <c r="S147" s="506">
        <v>21</v>
      </c>
      <c r="T147" s="505"/>
      <c r="U147" s="506">
        <v>23</v>
      </c>
      <c r="V147" s="507"/>
      <c r="W147" s="504">
        <f t="shared" si="49"/>
        <v>41</v>
      </c>
      <c r="X147" s="505"/>
      <c r="Y147" s="506">
        <v>17</v>
      </c>
      <c r="Z147" s="505"/>
      <c r="AA147" s="506">
        <v>24</v>
      </c>
      <c r="AB147" s="507"/>
      <c r="AC147" s="504">
        <f t="shared" si="50"/>
        <v>43</v>
      </c>
      <c r="AD147" s="505"/>
      <c r="AE147" s="506">
        <v>14</v>
      </c>
      <c r="AF147" s="505"/>
      <c r="AG147" s="506">
        <v>29</v>
      </c>
      <c r="AH147" s="507"/>
      <c r="AI147" s="504">
        <f t="shared" si="51"/>
        <v>44</v>
      </c>
      <c r="AJ147" s="505"/>
      <c r="AK147" s="506">
        <v>24</v>
      </c>
      <c r="AL147" s="505"/>
      <c r="AM147" s="506">
        <v>20</v>
      </c>
      <c r="AN147" s="507"/>
      <c r="AO147" s="504">
        <f t="shared" si="52"/>
        <v>30</v>
      </c>
      <c r="AP147" s="505"/>
      <c r="AQ147" s="506">
        <v>13</v>
      </c>
      <c r="AR147" s="505"/>
      <c r="AS147" s="506">
        <v>17</v>
      </c>
      <c r="AT147" s="507"/>
    </row>
    <row r="148" spans="2:46" s="59" customFormat="1" ht="15" hidden="1" customHeight="1">
      <c r="B148" s="502" t="s">
        <v>221</v>
      </c>
      <c r="C148" s="503"/>
      <c r="D148" s="503"/>
      <c r="E148" s="504">
        <f>SUM(G148:J148)</f>
        <v>250</v>
      </c>
      <c r="F148" s="505"/>
      <c r="G148" s="506">
        <f>SUM(M148,S148,Y148,AE148,AK148,AQ148)</f>
        <v>123</v>
      </c>
      <c r="H148" s="505"/>
      <c r="I148" s="506">
        <f>SUM(O148,U148,AA148,AG148,AM148,AS148)</f>
        <v>127</v>
      </c>
      <c r="J148" s="507"/>
      <c r="K148" s="505">
        <f>SUM(M148:P148)</f>
        <v>35</v>
      </c>
      <c r="L148" s="505"/>
      <c r="M148" s="506">
        <v>19</v>
      </c>
      <c r="N148" s="505"/>
      <c r="O148" s="506">
        <v>16</v>
      </c>
      <c r="P148" s="505"/>
      <c r="Q148" s="504">
        <f>SUM(S148:V148)</f>
        <v>39</v>
      </c>
      <c r="R148" s="505"/>
      <c r="S148" s="506">
        <v>17</v>
      </c>
      <c r="T148" s="505"/>
      <c r="U148" s="506">
        <v>22</v>
      </c>
      <c r="V148" s="507"/>
      <c r="W148" s="504">
        <f>SUM(Y148:AB148)</f>
        <v>43</v>
      </c>
      <c r="X148" s="505"/>
      <c r="Y148" s="506">
        <v>18</v>
      </c>
      <c r="Z148" s="505"/>
      <c r="AA148" s="506">
        <v>25</v>
      </c>
      <c r="AB148" s="507"/>
      <c r="AC148" s="504">
        <f>SUM(AE148:AH148)</f>
        <v>45</v>
      </c>
      <c r="AD148" s="505"/>
      <c r="AE148" s="506">
        <v>26</v>
      </c>
      <c r="AF148" s="505"/>
      <c r="AG148" s="506">
        <v>19</v>
      </c>
      <c r="AH148" s="507"/>
      <c r="AI148" s="504">
        <f>SUM(AK148:AN148)</f>
        <v>42</v>
      </c>
      <c r="AJ148" s="505"/>
      <c r="AK148" s="506">
        <v>25</v>
      </c>
      <c r="AL148" s="505"/>
      <c r="AM148" s="506">
        <v>17</v>
      </c>
      <c r="AN148" s="507"/>
      <c r="AO148" s="504">
        <f>SUM(AQ148:AT148)</f>
        <v>46</v>
      </c>
      <c r="AP148" s="505"/>
      <c r="AQ148" s="506">
        <v>18</v>
      </c>
      <c r="AR148" s="505"/>
      <c r="AS148" s="506">
        <v>28</v>
      </c>
      <c r="AT148" s="507"/>
    </row>
    <row r="149" spans="2:46" s="59" customFormat="1" ht="15" hidden="1" customHeight="1">
      <c r="B149" s="502" t="s">
        <v>220</v>
      </c>
      <c r="C149" s="503"/>
      <c r="D149" s="503"/>
      <c r="E149" s="504">
        <f t="shared" si="46"/>
        <v>193</v>
      </c>
      <c r="F149" s="505"/>
      <c r="G149" s="506">
        <f>SUM(M149,S149,Y149,AE149,AK149,AQ149)</f>
        <v>88</v>
      </c>
      <c r="H149" s="505"/>
      <c r="I149" s="506">
        <f>SUM(O149,U149,AA149,AG149,AM149,AS149)</f>
        <v>105</v>
      </c>
      <c r="J149" s="507"/>
      <c r="K149" s="505">
        <f t="shared" si="47"/>
        <v>30</v>
      </c>
      <c r="L149" s="505"/>
      <c r="M149" s="506">
        <v>9</v>
      </c>
      <c r="N149" s="505"/>
      <c r="O149" s="506">
        <v>21</v>
      </c>
      <c r="P149" s="505"/>
      <c r="Q149" s="504">
        <f t="shared" si="48"/>
        <v>38</v>
      </c>
      <c r="R149" s="505"/>
      <c r="S149" s="506">
        <v>14</v>
      </c>
      <c r="T149" s="505"/>
      <c r="U149" s="506">
        <v>24</v>
      </c>
      <c r="V149" s="507"/>
      <c r="W149" s="504">
        <f t="shared" si="49"/>
        <v>27</v>
      </c>
      <c r="X149" s="505"/>
      <c r="Y149" s="506">
        <v>15</v>
      </c>
      <c r="Z149" s="505"/>
      <c r="AA149" s="506">
        <v>12</v>
      </c>
      <c r="AB149" s="507"/>
      <c r="AC149" s="504">
        <f t="shared" si="50"/>
        <v>36</v>
      </c>
      <c r="AD149" s="505"/>
      <c r="AE149" s="506">
        <v>17</v>
      </c>
      <c r="AF149" s="505"/>
      <c r="AG149" s="506">
        <v>19</v>
      </c>
      <c r="AH149" s="507"/>
      <c r="AI149" s="504">
        <f t="shared" si="51"/>
        <v>29</v>
      </c>
      <c r="AJ149" s="505"/>
      <c r="AK149" s="506">
        <v>18</v>
      </c>
      <c r="AL149" s="505"/>
      <c r="AM149" s="506">
        <v>11</v>
      </c>
      <c r="AN149" s="507"/>
      <c r="AO149" s="504">
        <f t="shared" si="52"/>
        <v>33</v>
      </c>
      <c r="AP149" s="505"/>
      <c r="AQ149" s="506">
        <v>15</v>
      </c>
      <c r="AR149" s="505"/>
      <c r="AS149" s="506">
        <v>18</v>
      </c>
      <c r="AT149" s="507"/>
    </row>
    <row r="150" spans="2:46" s="59" customFormat="1" ht="15" hidden="1" customHeight="1">
      <c r="B150" s="502" t="s">
        <v>222</v>
      </c>
      <c r="C150" s="503"/>
      <c r="D150" s="503"/>
      <c r="E150" s="504">
        <f t="shared" si="46"/>
        <v>171</v>
      </c>
      <c r="F150" s="505"/>
      <c r="G150" s="506">
        <f>SUM(M150,S150,Y150,AE150,AK150,AQ150)</f>
        <v>85</v>
      </c>
      <c r="H150" s="505"/>
      <c r="I150" s="506">
        <f>SUM(O150,U150,AA150,AG150,AM150,AS150)</f>
        <v>86</v>
      </c>
      <c r="J150" s="507"/>
      <c r="K150" s="505">
        <f t="shared" si="47"/>
        <v>27</v>
      </c>
      <c r="L150" s="505"/>
      <c r="M150" s="506">
        <v>15</v>
      </c>
      <c r="N150" s="505"/>
      <c r="O150" s="506">
        <v>12</v>
      </c>
      <c r="P150" s="505"/>
      <c r="Q150" s="504">
        <f t="shared" si="48"/>
        <v>29</v>
      </c>
      <c r="R150" s="505"/>
      <c r="S150" s="506">
        <v>17</v>
      </c>
      <c r="T150" s="505"/>
      <c r="U150" s="506">
        <v>12</v>
      </c>
      <c r="V150" s="507"/>
      <c r="W150" s="504">
        <f t="shared" si="49"/>
        <v>24</v>
      </c>
      <c r="X150" s="505"/>
      <c r="Y150" s="506">
        <v>11</v>
      </c>
      <c r="Z150" s="505"/>
      <c r="AA150" s="506">
        <v>13</v>
      </c>
      <c r="AB150" s="507"/>
      <c r="AC150" s="504">
        <f t="shared" si="50"/>
        <v>27</v>
      </c>
      <c r="AD150" s="505"/>
      <c r="AE150" s="506">
        <v>12</v>
      </c>
      <c r="AF150" s="505"/>
      <c r="AG150" s="506">
        <v>15</v>
      </c>
      <c r="AH150" s="507"/>
      <c r="AI150" s="504">
        <f t="shared" si="51"/>
        <v>27</v>
      </c>
      <c r="AJ150" s="505"/>
      <c r="AK150" s="506">
        <v>14</v>
      </c>
      <c r="AL150" s="505"/>
      <c r="AM150" s="506">
        <v>13</v>
      </c>
      <c r="AN150" s="507"/>
      <c r="AO150" s="504">
        <f t="shared" si="52"/>
        <v>37</v>
      </c>
      <c r="AP150" s="505"/>
      <c r="AQ150" s="506">
        <v>16</v>
      </c>
      <c r="AR150" s="505"/>
      <c r="AS150" s="506">
        <v>21</v>
      </c>
      <c r="AT150" s="507"/>
    </row>
    <row r="151" spans="2:46" s="59" customFormat="1" ht="12.95" hidden="1" customHeight="1">
      <c r="B151" s="502" t="s">
        <v>223</v>
      </c>
      <c r="C151" s="503"/>
      <c r="D151" s="503"/>
      <c r="E151" s="504">
        <f t="shared" si="46"/>
        <v>1957</v>
      </c>
      <c r="F151" s="505"/>
      <c r="G151" s="506">
        <f>SUM(G152:H157)</f>
        <v>1057</v>
      </c>
      <c r="H151" s="505"/>
      <c r="I151" s="506">
        <f>SUM(I152:J157)</f>
        <v>900</v>
      </c>
      <c r="J151" s="507"/>
      <c r="K151" s="505">
        <f t="shared" si="47"/>
        <v>340</v>
      </c>
      <c r="L151" s="505"/>
      <c r="M151" s="506">
        <f>SUM(M152:N157)</f>
        <v>204</v>
      </c>
      <c r="N151" s="505"/>
      <c r="O151" s="506">
        <f>SUM(O152:P157)</f>
        <v>136</v>
      </c>
      <c r="P151" s="505"/>
      <c r="Q151" s="504">
        <f t="shared" si="48"/>
        <v>291</v>
      </c>
      <c r="R151" s="505"/>
      <c r="S151" s="506">
        <f>SUM(S152:T157)</f>
        <v>156</v>
      </c>
      <c r="T151" s="505"/>
      <c r="U151" s="506">
        <f>SUM(U152:V157)</f>
        <v>135</v>
      </c>
      <c r="V151" s="507"/>
      <c r="W151" s="504">
        <f t="shared" si="49"/>
        <v>333</v>
      </c>
      <c r="X151" s="505"/>
      <c r="Y151" s="506">
        <f>SUM(Y152:Z157)</f>
        <v>163</v>
      </c>
      <c r="Z151" s="505"/>
      <c r="AA151" s="506">
        <f>SUM(AA152:AB157)</f>
        <v>170</v>
      </c>
      <c r="AB151" s="507"/>
      <c r="AC151" s="504">
        <f t="shared" si="50"/>
        <v>317</v>
      </c>
      <c r="AD151" s="505"/>
      <c r="AE151" s="506">
        <f>SUM(AE152:AF157)</f>
        <v>169</v>
      </c>
      <c r="AF151" s="505"/>
      <c r="AG151" s="506">
        <f>SUM(AG152:AH157)</f>
        <v>148</v>
      </c>
      <c r="AH151" s="507"/>
      <c r="AI151" s="504">
        <f t="shared" si="51"/>
        <v>359</v>
      </c>
      <c r="AJ151" s="505"/>
      <c r="AK151" s="506">
        <f>SUM(AK152:AL157)</f>
        <v>187</v>
      </c>
      <c r="AL151" s="505"/>
      <c r="AM151" s="506">
        <f>SUM(AM152:AN157)</f>
        <v>172</v>
      </c>
      <c r="AN151" s="507"/>
      <c r="AO151" s="504">
        <f t="shared" si="52"/>
        <v>317</v>
      </c>
      <c r="AP151" s="505"/>
      <c r="AQ151" s="506">
        <f>SUM(AQ152:AR157)</f>
        <v>178</v>
      </c>
      <c r="AR151" s="505"/>
      <c r="AS151" s="506">
        <f>SUM(AS152:AT157)</f>
        <v>139</v>
      </c>
      <c r="AT151" s="507"/>
    </row>
    <row r="152" spans="2:46" s="59" customFormat="1" ht="15" hidden="1" customHeight="1">
      <c r="B152" s="502" t="s">
        <v>224</v>
      </c>
      <c r="C152" s="503"/>
      <c r="D152" s="503"/>
      <c r="E152" s="504">
        <f t="shared" si="46"/>
        <v>332</v>
      </c>
      <c r="F152" s="505"/>
      <c r="G152" s="506">
        <f t="shared" ref="G152:G157" si="53">SUM(M152,S152,Y152,AE152,AK152,AQ152)</f>
        <v>175</v>
      </c>
      <c r="H152" s="505"/>
      <c r="I152" s="506">
        <f t="shared" ref="I152:I157" si="54">SUM(O152,U152,AA152,AG152,AM152,AS152)</f>
        <v>157</v>
      </c>
      <c r="J152" s="507"/>
      <c r="K152" s="505">
        <f t="shared" si="47"/>
        <v>68</v>
      </c>
      <c r="L152" s="505"/>
      <c r="M152" s="506">
        <v>44</v>
      </c>
      <c r="N152" s="505"/>
      <c r="O152" s="506">
        <v>24</v>
      </c>
      <c r="P152" s="505"/>
      <c r="Q152" s="504">
        <f t="shared" si="48"/>
        <v>45</v>
      </c>
      <c r="R152" s="505"/>
      <c r="S152" s="506">
        <v>24</v>
      </c>
      <c r="T152" s="505"/>
      <c r="U152" s="506">
        <v>21</v>
      </c>
      <c r="V152" s="507"/>
      <c r="W152" s="504">
        <f t="shared" si="49"/>
        <v>53</v>
      </c>
      <c r="X152" s="505"/>
      <c r="Y152" s="506">
        <v>27</v>
      </c>
      <c r="Z152" s="505"/>
      <c r="AA152" s="506">
        <v>26</v>
      </c>
      <c r="AB152" s="507"/>
      <c r="AC152" s="504">
        <f t="shared" si="50"/>
        <v>45</v>
      </c>
      <c r="AD152" s="505"/>
      <c r="AE152" s="506">
        <v>20</v>
      </c>
      <c r="AF152" s="505"/>
      <c r="AG152" s="506">
        <v>25</v>
      </c>
      <c r="AH152" s="507"/>
      <c r="AI152" s="504">
        <f t="shared" si="51"/>
        <v>62</v>
      </c>
      <c r="AJ152" s="505"/>
      <c r="AK152" s="506">
        <v>33</v>
      </c>
      <c r="AL152" s="505"/>
      <c r="AM152" s="506">
        <v>29</v>
      </c>
      <c r="AN152" s="507"/>
      <c r="AO152" s="504">
        <f t="shared" si="52"/>
        <v>59</v>
      </c>
      <c r="AP152" s="505"/>
      <c r="AQ152" s="506">
        <v>27</v>
      </c>
      <c r="AR152" s="505"/>
      <c r="AS152" s="506">
        <v>32</v>
      </c>
      <c r="AT152" s="507"/>
    </row>
    <row r="153" spans="2:46" s="59" customFormat="1" ht="15" hidden="1" customHeight="1">
      <c r="B153" s="502" t="s">
        <v>225</v>
      </c>
      <c r="C153" s="503"/>
      <c r="D153" s="503"/>
      <c r="E153" s="504">
        <f t="shared" si="46"/>
        <v>351</v>
      </c>
      <c r="F153" s="505"/>
      <c r="G153" s="506">
        <f t="shared" si="53"/>
        <v>184</v>
      </c>
      <c r="H153" s="505"/>
      <c r="I153" s="506">
        <f t="shared" si="54"/>
        <v>167</v>
      </c>
      <c r="J153" s="507"/>
      <c r="K153" s="505">
        <f t="shared" si="47"/>
        <v>63</v>
      </c>
      <c r="L153" s="505"/>
      <c r="M153" s="506">
        <v>31</v>
      </c>
      <c r="N153" s="505"/>
      <c r="O153" s="506">
        <v>32</v>
      </c>
      <c r="P153" s="505"/>
      <c r="Q153" s="504">
        <f t="shared" si="48"/>
        <v>43</v>
      </c>
      <c r="R153" s="505"/>
      <c r="S153" s="506">
        <v>25</v>
      </c>
      <c r="T153" s="505"/>
      <c r="U153" s="506">
        <v>18</v>
      </c>
      <c r="V153" s="507"/>
      <c r="W153" s="504">
        <f t="shared" si="49"/>
        <v>62</v>
      </c>
      <c r="X153" s="505"/>
      <c r="Y153" s="506">
        <v>27</v>
      </c>
      <c r="Z153" s="505"/>
      <c r="AA153" s="506">
        <v>35</v>
      </c>
      <c r="AB153" s="507"/>
      <c r="AC153" s="504">
        <f t="shared" si="50"/>
        <v>60</v>
      </c>
      <c r="AD153" s="505"/>
      <c r="AE153" s="506">
        <v>35</v>
      </c>
      <c r="AF153" s="505"/>
      <c r="AG153" s="506">
        <v>25</v>
      </c>
      <c r="AH153" s="507"/>
      <c r="AI153" s="504">
        <f t="shared" si="51"/>
        <v>66</v>
      </c>
      <c r="AJ153" s="505"/>
      <c r="AK153" s="506">
        <v>33</v>
      </c>
      <c r="AL153" s="505"/>
      <c r="AM153" s="506">
        <v>33</v>
      </c>
      <c r="AN153" s="507"/>
      <c r="AO153" s="504">
        <f t="shared" si="52"/>
        <v>57</v>
      </c>
      <c r="AP153" s="505"/>
      <c r="AQ153" s="506">
        <v>33</v>
      </c>
      <c r="AR153" s="505"/>
      <c r="AS153" s="506">
        <v>24</v>
      </c>
      <c r="AT153" s="507"/>
    </row>
    <row r="154" spans="2:46" s="59" customFormat="1" ht="15" hidden="1" customHeight="1">
      <c r="B154" s="502" t="s">
        <v>226</v>
      </c>
      <c r="C154" s="503"/>
      <c r="D154" s="503"/>
      <c r="E154" s="504">
        <f t="shared" si="46"/>
        <v>510</v>
      </c>
      <c r="F154" s="505"/>
      <c r="G154" s="506">
        <f t="shared" si="53"/>
        <v>262</v>
      </c>
      <c r="H154" s="505"/>
      <c r="I154" s="506">
        <f t="shared" si="54"/>
        <v>248</v>
      </c>
      <c r="J154" s="507"/>
      <c r="K154" s="505">
        <f t="shared" si="47"/>
        <v>76</v>
      </c>
      <c r="L154" s="505"/>
      <c r="M154" s="506">
        <v>50</v>
      </c>
      <c r="N154" s="505"/>
      <c r="O154" s="506">
        <v>26</v>
      </c>
      <c r="P154" s="505"/>
      <c r="Q154" s="504">
        <f t="shared" si="48"/>
        <v>82</v>
      </c>
      <c r="R154" s="505"/>
      <c r="S154" s="506">
        <v>37</v>
      </c>
      <c r="T154" s="505"/>
      <c r="U154" s="506">
        <v>45</v>
      </c>
      <c r="V154" s="507"/>
      <c r="W154" s="504">
        <f t="shared" si="49"/>
        <v>99</v>
      </c>
      <c r="X154" s="505"/>
      <c r="Y154" s="506">
        <v>38</v>
      </c>
      <c r="Z154" s="505"/>
      <c r="AA154" s="506">
        <v>61</v>
      </c>
      <c r="AB154" s="507"/>
      <c r="AC154" s="504">
        <f t="shared" si="50"/>
        <v>79</v>
      </c>
      <c r="AD154" s="505"/>
      <c r="AE154" s="506">
        <v>41</v>
      </c>
      <c r="AF154" s="505"/>
      <c r="AG154" s="506">
        <v>38</v>
      </c>
      <c r="AH154" s="507"/>
      <c r="AI154" s="504">
        <f t="shared" si="51"/>
        <v>80</v>
      </c>
      <c r="AJ154" s="505"/>
      <c r="AK154" s="506">
        <v>40</v>
      </c>
      <c r="AL154" s="505"/>
      <c r="AM154" s="506">
        <v>40</v>
      </c>
      <c r="AN154" s="507"/>
      <c r="AO154" s="504">
        <f t="shared" si="52"/>
        <v>94</v>
      </c>
      <c r="AP154" s="505"/>
      <c r="AQ154" s="506">
        <v>56</v>
      </c>
      <c r="AR154" s="505"/>
      <c r="AS154" s="506">
        <v>38</v>
      </c>
      <c r="AT154" s="507"/>
    </row>
    <row r="155" spans="2:46" s="59" customFormat="1" ht="15" hidden="1" customHeight="1">
      <c r="B155" s="502" t="s">
        <v>227</v>
      </c>
      <c r="C155" s="503"/>
      <c r="D155" s="503"/>
      <c r="E155" s="504">
        <f t="shared" si="46"/>
        <v>137</v>
      </c>
      <c r="F155" s="505"/>
      <c r="G155" s="506">
        <f t="shared" si="53"/>
        <v>82</v>
      </c>
      <c r="H155" s="505"/>
      <c r="I155" s="506">
        <f t="shared" si="54"/>
        <v>55</v>
      </c>
      <c r="J155" s="507"/>
      <c r="K155" s="505">
        <f t="shared" si="47"/>
        <v>24</v>
      </c>
      <c r="L155" s="505"/>
      <c r="M155" s="506">
        <v>16</v>
      </c>
      <c r="N155" s="505"/>
      <c r="O155" s="506">
        <v>8</v>
      </c>
      <c r="P155" s="505"/>
      <c r="Q155" s="504">
        <f t="shared" si="48"/>
        <v>20</v>
      </c>
      <c r="R155" s="505"/>
      <c r="S155" s="506">
        <v>13</v>
      </c>
      <c r="T155" s="505"/>
      <c r="U155" s="506">
        <v>7</v>
      </c>
      <c r="V155" s="507"/>
      <c r="W155" s="504">
        <f t="shared" si="49"/>
        <v>27</v>
      </c>
      <c r="X155" s="505"/>
      <c r="Y155" s="506">
        <v>17</v>
      </c>
      <c r="Z155" s="505"/>
      <c r="AA155" s="506">
        <v>10</v>
      </c>
      <c r="AB155" s="507"/>
      <c r="AC155" s="504">
        <f t="shared" si="50"/>
        <v>22</v>
      </c>
      <c r="AD155" s="505"/>
      <c r="AE155" s="506">
        <v>13</v>
      </c>
      <c r="AF155" s="505"/>
      <c r="AG155" s="506">
        <v>9</v>
      </c>
      <c r="AH155" s="507"/>
      <c r="AI155" s="504">
        <f t="shared" si="51"/>
        <v>23</v>
      </c>
      <c r="AJ155" s="505"/>
      <c r="AK155" s="506">
        <v>11</v>
      </c>
      <c r="AL155" s="505"/>
      <c r="AM155" s="506">
        <v>12</v>
      </c>
      <c r="AN155" s="507"/>
      <c r="AO155" s="504">
        <f t="shared" si="52"/>
        <v>21</v>
      </c>
      <c r="AP155" s="505"/>
      <c r="AQ155" s="506">
        <v>12</v>
      </c>
      <c r="AR155" s="505"/>
      <c r="AS155" s="506">
        <v>9</v>
      </c>
      <c r="AT155" s="507"/>
    </row>
    <row r="156" spans="2:46" s="59" customFormat="1" ht="15" hidden="1" customHeight="1">
      <c r="B156" s="502" t="s">
        <v>228</v>
      </c>
      <c r="C156" s="503"/>
      <c r="D156" s="503"/>
      <c r="E156" s="504">
        <f t="shared" si="46"/>
        <v>489</v>
      </c>
      <c r="F156" s="505"/>
      <c r="G156" s="506">
        <f t="shared" si="53"/>
        <v>278</v>
      </c>
      <c r="H156" s="505"/>
      <c r="I156" s="506">
        <f t="shared" si="54"/>
        <v>211</v>
      </c>
      <c r="J156" s="507"/>
      <c r="K156" s="505">
        <f t="shared" si="47"/>
        <v>89</v>
      </c>
      <c r="L156" s="505"/>
      <c r="M156" s="506">
        <v>57</v>
      </c>
      <c r="N156" s="505"/>
      <c r="O156" s="506">
        <v>32</v>
      </c>
      <c r="P156" s="505"/>
      <c r="Q156" s="504">
        <f t="shared" si="48"/>
        <v>79</v>
      </c>
      <c r="R156" s="505"/>
      <c r="S156" s="506">
        <v>43</v>
      </c>
      <c r="T156" s="505"/>
      <c r="U156" s="506">
        <v>36</v>
      </c>
      <c r="V156" s="507"/>
      <c r="W156" s="504">
        <f t="shared" si="49"/>
        <v>68</v>
      </c>
      <c r="X156" s="505"/>
      <c r="Y156" s="506">
        <v>36</v>
      </c>
      <c r="Z156" s="505"/>
      <c r="AA156" s="506">
        <v>32</v>
      </c>
      <c r="AB156" s="507"/>
      <c r="AC156" s="504">
        <f t="shared" si="50"/>
        <v>83</v>
      </c>
      <c r="AD156" s="505"/>
      <c r="AE156" s="506">
        <v>43</v>
      </c>
      <c r="AF156" s="505"/>
      <c r="AG156" s="506">
        <v>40</v>
      </c>
      <c r="AH156" s="507"/>
      <c r="AI156" s="504">
        <f t="shared" si="51"/>
        <v>100</v>
      </c>
      <c r="AJ156" s="505"/>
      <c r="AK156" s="506">
        <v>57</v>
      </c>
      <c r="AL156" s="505"/>
      <c r="AM156" s="506">
        <v>43</v>
      </c>
      <c r="AN156" s="507"/>
      <c r="AO156" s="504">
        <f t="shared" si="52"/>
        <v>70</v>
      </c>
      <c r="AP156" s="505"/>
      <c r="AQ156" s="506">
        <v>42</v>
      </c>
      <c r="AR156" s="505"/>
      <c r="AS156" s="506">
        <v>28</v>
      </c>
      <c r="AT156" s="507"/>
    </row>
    <row r="157" spans="2:46" s="59" customFormat="1" ht="15" hidden="1" customHeight="1">
      <c r="B157" s="502" t="s">
        <v>229</v>
      </c>
      <c r="C157" s="503"/>
      <c r="D157" s="503"/>
      <c r="E157" s="504">
        <f t="shared" si="46"/>
        <v>138</v>
      </c>
      <c r="F157" s="505"/>
      <c r="G157" s="506">
        <f t="shared" si="53"/>
        <v>76</v>
      </c>
      <c r="H157" s="505"/>
      <c r="I157" s="506">
        <f t="shared" si="54"/>
        <v>62</v>
      </c>
      <c r="J157" s="507"/>
      <c r="K157" s="505">
        <f t="shared" si="47"/>
        <v>20</v>
      </c>
      <c r="L157" s="505"/>
      <c r="M157" s="506">
        <v>6</v>
      </c>
      <c r="N157" s="505"/>
      <c r="O157" s="506">
        <v>14</v>
      </c>
      <c r="P157" s="505"/>
      <c r="Q157" s="504">
        <f t="shared" si="48"/>
        <v>22</v>
      </c>
      <c r="R157" s="505"/>
      <c r="S157" s="506">
        <v>14</v>
      </c>
      <c r="T157" s="505"/>
      <c r="U157" s="506">
        <v>8</v>
      </c>
      <c r="V157" s="507"/>
      <c r="W157" s="504">
        <f t="shared" si="49"/>
        <v>24</v>
      </c>
      <c r="X157" s="505"/>
      <c r="Y157" s="506">
        <v>18</v>
      </c>
      <c r="Z157" s="505"/>
      <c r="AA157" s="506">
        <v>6</v>
      </c>
      <c r="AB157" s="507"/>
      <c r="AC157" s="504">
        <f t="shared" si="50"/>
        <v>28</v>
      </c>
      <c r="AD157" s="505"/>
      <c r="AE157" s="506">
        <v>17</v>
      </c>
      <c r="AF157" s="505"/>
      <c r="AG157" s="506">
        <v>11</v>
      </c>
      <c r="AH157" s="507"/>
      <c r="AI157" s="504">
        <f t="shared" si="51"/>
        <v>28</v>
      </c>
      <c r="AJ157" s="505"/>
      <c r="AK157" s="506">
        <v>13</v>
      </c>
      <c r="AL157" s="505"/>
      <c r="AM157" s="506">
        <v>15</v>
      </c>
      <c r="AN157" s="507"/>
      <c r="AO157" s="504">
        <f t="shared" si="52"/>
        <v>16</v>
      </c>
      <c r="AP157" s="505"/>
      <c r="AQ157" s="506">
        <v>8</v>
      </c>
      <c r="AR157" s="505"/>
      <c r="AS157" s="506">
        <v>8</v>
      </c>
      <c r="AT157" s="507"/>
    </row>
    <row r="158" spans="2:46" s="59" customFormat="1" ht="12.95" hidden="1" customHeight="1">
      <c r="B158" s="502" t="s">
        <v>240</v>
      </c>
      <c r="C158" s="503"/>
      <c r="D158" s="503"/>
      <c r="E158" s="504">
        <f t="shared" si="46"/>
        <v>1553</v>
      </c>
      <c r="F158" s="505"/>
      <c r="G158" s="506">
        <f>SUM(G159:H162)</f>
        <v>820</v>
      </c>
      <c r="H158" s="505"/>
      <c r="I158" s="506">
        <f>SUM(I159:J162)</f>
        <v>733</v>
      </c>
      <c r="J158" s="507"/>
      <c r="K158" s="505">
        <f t="shared" si="47"/>
        <v>255</v>
      </c>
      <c r="L158" s="505"/>
      <c r="M158" s="506">
        <f>SUM(M159:N162)</f>
        <v>137</v>
      </c>
      <c r="N158" s="505"/>
      <c r="O158" s="506">
        <f>SUM(O159:P162)</f>
        <v>118</v>
      </c>
      <c r="P158" s="505"/>
      <c r="Q158" s="504">
        <f t="shared" si="48"/>
        <v>286</v>
      </c>
      <c r="R158" s="505"/>
      <c r="S158" s="506">
        <f>SUM(S159:T162)</f>
        <v>153</v>
      </c>
      <c r="T158" s="505"/>
      <c r="U158" s="506">
        <f>SUM(U159:V162)</f>
        <v>133</v>
      </c>
      <c r="V158" s="507"/>
      <c r="W158" s="504">
        <f t="shared" si="49"/>
        <v>261</v>
      </c>
      <c r="X158" s="505"/>
      <c r="Y158" s="506">
        <f>SUM(Y159:Z162)</f>
        <v>138</v>
      </c>
      <c r="Z158" s="505"/>
      <c r="AA158" s="506">
        <f>SUM(AA159:AB162)</f>
        <v>123</v>
      </c>
      <c r="AB158" s="507"/>
      <c r="AC158" s="504">
        <f t="shared" si="50"/>
        <v>248</v>
      </c>
      <c r="AD158" s="505"/>
      <c r="AE158" s="506">
        <f>SUM(AE159:AF162)</f>
        <v>126</v>
      </c>
      <c r="AF158" s="505"/>
      <c r="AG158" s="506">
        <f>SUM(AG159:AH162)</f>
        <v>122</v>
      </c>
      <c r="AH158" s="507"/>
      <c r="AI158" s="504">
        <f t="shared" si="51"/>
        <v>266</v>
      </c>
      <c r="AJ158" s="505"/>
      <c r="AK158" s="506">
        <f>SUM(AK159:AL162)</f>
        <v>131</v>
      </c>
      <c r="AL158" s="505"/>
      <c r="AM158" s="506">
        <f>SUM(AM159:AN162)</f>
        <v>135</v>
      </c>
      <c r="AN158" s="507"/>
      <c r="AO158" s="504">
        <f t="shared" si="52"/>
        <v>237</v>
      </c>
      <c r="AP158" s="505"/>
      <c r="AQ158" s="506">
        <f>SUM(AQ159:AR162)</f>
        <v>135</v>
      </c>
      <c r="AR158" s="505"/>
      <c r="AS158" s="506">
        <f>SUM(AS159:AT162)</f>
        <v>102</v>
      </c>
      <c r="AT158" s="507"/>
    </row>
    <row r="159" spans="2:46" s="59" customFormat="1" ht="15" hidden="1" customHeight="1">
      <c r="B159" s="502" t="s">
        <v>230</v>
      </c>
      <c r="C159" s="503"/>
      <c r="D159" s="503"/>
      <c r="E159" s="504">
        <f t="shared" si="46"/>
        <v>560</v>
      </c>
      <c r="F159" s="505"/>
      <c r="G159" s="506">
        <f>SUM(M159,S159,Y159,AE159,AK159,AQ159)</f>
        <v>280</v>
      </c>
      <c r="H159" s="505"/>
      <c r="I159" s="506">
        <f>SUM(O159,U159,AA159,AG159,AM159,AS159)</f>
        <v>280</v>
      </c>
      <c r="J159" s="507"/>
      <c r="K159" s="505">
        <f t="shared" si="47"/>
        <v>93</v>
      </c>
      <c r="L159" s="505"/>
      <c r="M159" s="506">
        <v>40</v>
      </c>
      <c r="N159" s="505"/>
      <c r="O159" s="506">
        <v>53</v>
      </c>
      <c r="P159" s="505"/>
      <c r="Q159" s="504">
        <f t="shared" si="48"/>
        <v>106</v>
      </c>
      <c r="R159" s="505"/>
      <c r="S159" s="506">
        <v>56</v>
      </c>
      <c r="T159" s="505"/>
      <c r="U159" s="506">
        <v>50</v>
      </c>
      <c r="V159" s="507"/>
      <c r="W159" s="504">
        <f t="shared" si="49"/>
        <v>101</v>
      </c>
      <c r="X159" s="505"/>
      <c r="Y159" s="506">
        <v>55</v>
      </c>
      <c r="Z159" s="505"/>
      <c r="AA159" s="506">
        <v>46</v>
      </c>
      <c r="AB159" s="507"/>
      <c r="AC159" s="504">
        <f t="shared" si="50"/>
        <v>87</v>
      </c>
      <c r="AD159" s="505"/>
      <c r="AE159" s="506">
        <v>46</v>
      </c>
      <c r="AF159" s="505"/>
      <c r="AG159" s="506">
        <v>41</v>
      </c>
      <c r="AH159" s="507"/>
      <c r="AI159" s="504">
        <f t="shared" si="51"/>
        <v>99</v>
      </c>
      <c r="AJ159" s="505"/>
      <c r="AK159" s="506">
        <v>44</v>
      </c>
      <c r="AL159" s="505"/>
      <c r="AM159" s="506">
        <v>55</v>
      </c>
      <c r="AN159" s="507"/>
      <c r="AO159" s="504">
        <f t="shared" si="52"/>
        <v>74</v>
      </c>
      <c r="AP159" s="505"/>
      <c r="AQ159" s="506">
        <v>39</v>
      </c>
      <c r="AR159" s="505"/>
      <c r="AS159" s="506">
        <v>35</v>
      </c>
      <c r="AT159" s="507"/>
    </row>
    <row r="160" spans="2:46" s="59" customFormat="1" ht="15" hidden="1" customHeight="1">
      <c r="B160" s="502" t="s">
        <v>231</v>
      </c>
      <c r="C160" s="503"/>
      <c r="D160" s="503"/>
      <c r="E160" s="504">
        <f t="shared" si="46"/>
        <v>362</v>
      </c>
      <c r="F160" s="505"/>
      <c r="G160" s="506">
        <f>SUM(M160,S160,Y160,AE160,AK160,AQ160)</f>
        <v>191</v>
      </c>
      <c r="H160" s="505"/>
      <c r="I160" s="506">
        <f>SUM(O160,U160,AA160,AG160,AM160,AS160)</f>
        <v>171</v>
      </c>
      <c r="J160" s="507"/>
      <c r="K160" s="505">
        <f t="shared" si="47"/>
        <v>61</v>
      </c>
      <c r="L160" s="505"/>
      <c r="M160" s="506">
        <v>36</v>
      </c>
      <c r="N160" s="505"/>
      <c r="O160" s="506">
        <v>25</v>
      </c>
      <c r="P160" s="505"/>
      <c r="Q160" s="504">
        <f t="shared" si="48"/>
        <v>61</v>
      </c>
      <c r="R160" s="505"/>
      <c r="S160" s="506">
        <v>31</v>
      </c>
      <c r="T160" s="505"/>
      <c r="U160" s="506">
        <v>30</v>
      </c>
      <c r="V160" s="507"/>
      <c r="W160" s="504">
        <f t="shared" si="49"/>
        <v>61</v>
      </c>
      <c r="X160" s="505"/>
      <c r="Y160" s="506">
        <v>26</v>
      </c>
      <c r="Z160" s="505"/>
      <c r="AA160" s="506">
        <v>35</v>
      </c>
      <c r="AB160" s="507"/>
      <c r="AC160" s="504">
        <f t="shared" si="50"/>
        <v>59</v>
      </c>
      <c r="AD160" s="505"/>
      <c r="AE160" s="506">
        <v>29</v>
      </c>
      <c r="AF160" s="505"/>
      <c r="AG160" s="506">
        <v>30</v>
      </c>
      <c r="AH160" s="507"/>
      <c r="AI160" s="504">
        <f t="shared" si="51"/>
        <v>58</v>
      </c>
      <c r="AJ160" s="505"/>
      <c r="AK160" s="506">
        <v>33</v>
      </c>
      <c r="AL160" s="505"/>
      <c r="AM160" s="506">
        <v>25</v>
      </c>
      <c r="AN160" s="507"/>
      <c r="AO160" s="504">
        <f t="shared" si="52"/>
        <v>62</v>
      </c>
      <c r="AP160" s="505"/>
      <c r="AQ160" s="506">
        <v>36</v>
      </c>
      <c r="AR160" s="505"/>
      <c r="AS160" s="506">
        <v>26</v>
      </c>
      <c r="AT160" s="507"/>
    </row>
    <row r="161" spans="2:46" s="59" customFormat="1" ht="15" hidden="1" customHeight="1">
      <c r="B161" s="502" t="s">
        <v>232</v>
      </c>
      <c r="C161" s="503"/>
      <c r="D161" s="503"/>
      <c r="E161" s="504">
        <f t="shared" si="46"/>
        <v>311</v>
      </c>
      <c r="F161" s="505"/>
      <c r="G161" s="506">
        <f>SUM(M161,S161,Y161,AE161,AK161,AQ161)</f>
        <v>175</v>
      </c>
      <c r="H161" s="505"/>
      <c r="I161" s="506">
        <f>SUM(O161,U161,AA161,AG161,AM161,AS161)</f>
        <v>136</v>
      </c>
      <c r="J161" s="507"/>
      <c r="K161" s="505">
        <f t="shared" si="47"/>
        <v>48</v>
      </c>
      <c r="L161" s="505"/>
      <c r="M161" s="506">
        <v>29</v>
      </c>
      <c r="N161" s="505"/>
      <c r="O161" s="506">
        <v>19</v>
      </c>
      <c r="P161" s="505"/>
      <c r="Q161" s="504">
        <f t="shared" si="48"/>
        <v>60</v>
      </c>
      <c r="R161" s="505"/>
      <c r="S161" s="506">
        <v>32</v>
      </c>
      <c r="T161" s="505"/>
      <c r="U161" s="506">
        <v>28</v>
      </c>
      <c r="V161" s="507"/>
      <c r="W161" s="504">
        <f t="shared" si="49"/>
        <v>52</v>
      </c>
      <c r="X161" s="505"/>
      <c r="Y161" s="506">
        <v>29</v>
      </c>
      <c r="Z161" s="505"/>
      <c r="AA161" s="506">
        <v>23</v>
      </c>
      <c r="AB161" s="507"/>
      <c r="AC161" s="504">
        <f t="shared" si="50"/>
        <v>43</v>
      </c>
      <c r="AD161" s="505"/>
      <c r="AE161" s="506">
        <v>24</v>
      </c>
      <c r="AF161" s="505"/>
      <c r="AG161" s="506">
        <v>19</v>
      </c>
      <c r="AH161" s="507"/>
      <c r="AI161" s="504">
        <f t="shared" si="51"/>
        <v>59</v>
      </c>
      <c r="AJ161" s="505"/>
      <c r="AK161" s="506">
        <v>29</v>
      </c>
      <c r="AL161" s="505"/>
      <c r="AM161" s="506">
        <v>30</v>
      </c>
      <c r="AN161" s="507"/>
      <c r="AO161" s="504">
        <f t="shared" si="52"/>
        <v>49</v>
      </c>
      <c r="AP161" s="505"/>
      <c r="AQ161" s="506">
        <v>32</v>
      </c>
      <c r="AR161" s="505"/>
      <c r="AS161" s="506">
        <v>17</v>
      </c>
      <c r="AT161" s="507"/>
    </row>
    <row r="162" spans="2:46" s="59" customFormat="1" ht="15" hidden="1" customHeight="1">
      <c r="B162" s="502" t="s">
        <v>233</v>
      </c>
      <c r="C162" s="503"/>
      <c r="D162" s="503"/>
      <c r="E162" s="504">
        <f t="shared" si="46"/>
        <v>320</v>
      </c>
      <c r="F162" s="505"/>
      <c r="G162" s="506">
        <f>SUM(M162,S162,Y162,AE162,AK162,AQ162)</f>
        <v>174</v>
      </c>
      <c r="H162" s="505"/>
      <c r="I162" s="506">
        <f>SUM(O162,U162,AA162,AG162,AM162,AS162)</f>
        <v>146</v>
      </c>
      <c r="J162" s="507"/>
      <c r="K162" s="505">
        <f t="shared" si="47"/>
        <v>53</v>
      </c>
      <c r="L162" s="505"/>
      <c r="M162" s="506">
        <v>32</v>
      </c>
      <c r="N162" s="505"/>
      <c r="O162" s="506">
        <v>21</v>
      </c>
      <c r="P162" s="505"/>
      <c r="Q162" s="504">
        <f>SUM(S162:V162)</f>
        <v>59</v>
      </c>
      <c r="R162" s="505"/>
      <c r="S162" s="506">
        <v>34</v>
      </c>
      <c r="T162" s="505"/>
      <c r="U162" s="506">
        <v>25</v>
      </c>
      <c r="V162" s="507"/>
      <c r="W162" s="504">
        <f t="shared" si="49"/>
        <v>47</v>
      </c>
      <c r="X162" s="505"/>
      <c r="Y162" s="506">
        <v>28</v>
      </c>
      <c r="Z162" s="505"/>
      <c r="AA162" s="506">
        <v>19</v>
      </c>
      <c r="AB162" s="507"/>
      <c r="AC162" s="504">
        <f t="shared" si="50"/>
        <v>59</v>
      </c>
      <c r="AD162" s="505"/>
      <c r="AE162" s="506">
        <v>27</v>
      </c>
      <c r="AF162" s="505"/>
      <c r="AG162" s="506">
        <v>32</v>
      </c>
      <c r="AH162" s="507"/>
      <c r="AI162" s="504">
        <f t="shared" si="51"/>
        <v>50</v>
      </c>
      <c r="AJ162" s="505"/>
      <c r="AK162" s="506">
        <v>25</v>
      </c>
      <c r="AL162" s="505"/>
      <c r="AM162" s="506">
        <v>25</v>
      </c>
      <c r="AN162" s="507"/>
      <c r="AO162" s="504">
        <f t="shared" si="52"/>
        <v>52</v>
      </c>
      <c r="AP162" s="505"/>
      <c r="AQ162" s="506">
        <v>28</v>
      </c>
      <c r="AR162" s="505"/>
      <c r="AS162" s="506">
        <v>24</v>
      </c>
      <c r="AT162" s="507"/>
    </row>
    <row r="163" spans="2:46" s="59" customFormat="1" ht="12.95" hidden="1" customHeight="1">
      <c r="B163" s="508" t="s">
        <v>234</v>
      </c>
      <c r="C163" s="509"/>
      <c r="D163" s="509"/>
      <c r="E163" s="510">
        <f t="shared" si="46"/>
        <v>796</v>
      </c>
      <c r="F163" s="511"/>
      <c r="G163" s="512">
        <f>SUM(G164:H167)</f>
        <v>408</v>
      </c>
      <c r="H163" s="511"/>
      <c r="I163" s="512">
        <f>SUM(I164:J167)</f>
        <v>388</v>
      </c>
      <c r="J163" s="513"/>
      <c r="K163" s="511">
        <f t="shared" si="47"/>
        <v>146</v>
      </c>
      <c r="L163" s="511"/>
      <c r="M163" s="512">
        <f>SUM(M164:N167)</f>
        <v>74</v>
      </c>
      <c r="N163" s="511"/>
      <c r="O163" s="512">
        <f>SUM(O164:P167)</f>
        <v>72</v>
      </c>
      <c r="P163" s="511"/>
      <c r="Q163" s="510">
        <f t="shared" si="48"/>
        <v>124</v>
      </c>
      <c r="R163" s="511"/>
      <c r="S163" s="512">
        <f>SUM(S164:T167)</f>
        <v>69</v>
      </c>
      <c r="T163" s="511"/>
      <c r="U163" s="512">
        <f>SUM(U164:V167)</f>
        <v>55</v>
      </c>
      <c r="V163" s="513"/>
      <c r="W163" s="510">
        <f t="shared" si="49"/>
        <v>126</v>
      </c>
      <c r="X163" s="511"/>
      <c r="Y163" s="512">
        <f>SUM(Y164:Z167)</f>
        <v>66</v>
      </c>
      <c r="Z163" s="511"/>
      <c r="AA163" s="512">
        <f>SUM(AA164:AB167)</f>
        <v>60</v>
      </c>
      <c r="AB163" s="513"/>
      <c r="AC163" s="510">
        <f t="shared" si="50"/>
        <v>129</v>
      </c>
      <c r="AD163" s="511"/>
      <c r="AE163" s="512">
        <f>SUM(AE164:AF167)</f>
        <v>68</v>
      </c>
      <c r="AF163" s="511"/>
      <c r="AG163" s="512">
        <f>SUM(AG164:AH167)</f>
        <v>61</v>
      </c>
      <c r="AH163" s="513"/>
      <c r="AI163" s="510">
        <f t="shared" si="51"/>
        <v>139</v>
      </c>
      <c r="AJ163" s="511"/>
      <c r="AK163" s="512">
        <f>SUM(AK164:AL167)</f>
        <v>66</v>
      </c>
      <c r="AL163" s="511"/>
      <c r="AM163" s="512">
        <f>SUM(AM164:AN167)</f>
        <v>73</v>
      </c>
      <c r="AN163" s="513"/>
      <c r="AO163" s="510">
        <f t="shared" si="52"/>
        <v>132</v>
      </c>
      <c r="AP163" s="511"/>
      <c r="AQ163" s="512">
        <f>SUM(AQ164:AR167)</f>
        <v>65</v>
      </c>
      <c r="AR163" s="511"/>
      <c r="AS163" s="512">
        <f>SUM(AS164:AT167)</f>
        <v>67</v>
      </c>
      <c r="AT163" s="513"/>
    </row>
    <row r="164" spans="2:46" s="59" customFormat="1" ht="15" hidden="1" customHeight="1">
      <c r="B164" s="502" t="s">
        <v>235</v>
      </c>
      <c r="C164" s="503"/>
      <c r="D164" s="503"/>
      <c r="E164" s="504">
        <f t="shared" si="46"/>
        <v>412</v>
      </c>
      <c r="F164" s="505"/>
      <c r="G164" s="506">
        <f>SUM(M164,S164,Y164,AE164,AK164,AQ164)</f>
        <v>227</v>
      </c>
      <c r="H164" s="505"/>
      <c r="I164" s="506">
        <f>SUM(O164,U164,AA164,AG164,AM164,AS164)</f>
        <v>185</v>
      </c>
      <c r="J164" s="507"/>
      <c r="K164" s="505">
        <f t="shared" si="47"/>
        <v>82</v>
      </c>
      <c r="L164" s="505"/>
      <c r="M164" s="506">
        <v>46</v>
      </c>
      <c r="N164" s="505"/>
      <c r="O164" s="506">
        <v>36</v>
      </c>
      <c r="P164" s="505"/>
      <c r="Q164" s="504">
        <f t="shared" si="48"/>
        <v>68</v>
      </c>
      <c r="R164" s="505"/>
      <c r="S164" s="506">
        <v>39</v>
      </c>
      <c r="T164" s="505"/>
      <c r="U164" s="506">
        <v>29</v>
      </c>
      <c r="V164" s="507"/>
      <c r="W164" s="504">
        <f t="shared" si="49"/>
        <v>66</v>
      </c>
      <c r="X164" s="505"/>
      <c r="Y164" s="506">
        <v>38</v>
      </c>
      <c r="Z164" s="505"/>
      <c r="AA164" s="506">
        <v>28</v>
      </c>
      <c r="AB164" s="507"/>
      <c r="AC164" s="504">
        <f t="shared" si="50"/>
        <v>59</v>
      </c>
      <c r="AD164" s="505"/>
      <c r="AE164" s="506">
        <v>34</v>
      </c>
      <c r="AF164" s="505"/>
      <c r="AG164" s="506">
        <v>25</v>
      </c>
      <c r="AH164" s="507"/>
      <c r="AI164" s="504">
        <f t="shared" si="51"/>
        <v>68</v>
      </c>
      <c r="AJ164" s="505"/>
      <c r="AK164" s="506">
        <v>36</v>
      </c>
      <c r="AL164" s="505"/>
      <c r="AM164" s="506">
        <v>32</v>
      </c>
      <c r="AN164" s="507"/>
      <c r="AO164" s="504">
        <f t="shared" si="52"/>
        <v>69</v>
      </c>
      <c r="AP164" s="505"/>
      <c r="AQ164" s="506">
        <v>34</v>
      </c>
      <c r="AR164" s="505"/>
      <c r="AS164" s="506">
        <v>35</v>
      </c>
      <c r="AT164" s="507"/>
    </row>
    <row r="165" spans="2:46" s="59" customFormat="1" ht="15" hidden="1" customHeight="1">
      <c r="B165" s="502" t="s">
        <v>236</v>
      </c>
      <c r="C165" s="503"/>
      <c r="D165" s="503"/>
      <c r="E165" s="504">
        <f t="shared" si="46"/>
        <v>187</v>
      </c>
      <c r="F165" s="505"/>
      <c r="G165" s="506">
        <f>SUM(M165,S165,Y165,AE165,AK165,AQ165)</f>
        <v>86</v>
      </c>
      <c r="H165" s="505"/>
      <c r="I165" s="506">
        <f>SUM(O165,U165,AA165,AG165,AM165,AS165)</f>
        <v>101</v>
      </c>
      <c r="J165" s="507"/>
      <c r="K165" s="505">
        <f t="shared" si="47"/>
        <v>24</v>
      </c>
      <c r="L165" s="505"/>
      <c r="M165" s="506">
        <v>11</v>
      </c>
      <c r="N165" s="505"/>
      <c r="O165" s="506">
        <v>13</v>
      </c>
      <c r="P165" s="505"/>
      <c r="Q165" s="504">
        <f t="shared" si="48"/>
        <v>25</v>
      </c>
      <c r="R165" s="505"/>
      <c r="S165" s="506">
        <v>15</v>
      </c>
      <c r="T165" s="505"/>
      <c r="U165" s="506">
        <v>10</v>
      </c>
      <c r="V165" s="507"/>
      <c r="W165" s="504">
        <f t="shared" si="49"/>
        <v>33</v>
      </c>
      <c r="X165" s="505"/>
      <c r="Y165" s="506">
        <v>12</v>
      </c>
      <c r="Z165" s="505"/>
      <c r="AA165" s="506">
        <v>21</v>
      </c>
      <c r="AB165" s="507"/>
      <c r="AC165" s="504">
        <f t="shared" si="50"/>
        <v>32</v>
      </c>
      <c r="AD165" s="505"/>
      <c r="AE165" s="506">
        <v>14</v>
      </c>
      <c r="AF165" s="505"/>
      <c r="AG165" s="506">
        <v>18</v>
      </c>
      <c r="AH165" s="507"/>
      <c r="AI165" s="504">
        <f t="shared" si="51"/>
        <v>37</v>
      </c>
      <c r="AJ165" s="505"/>
      <c r="AK165" s="506">
        <v>15</v>
      </c>
      <c r="AL165" s="505"/>
      <c r="AM165" s="506">
        <v>22</v>
      </c>
      <c r="AN165" s="507"/>
      <c r="AO165" s="504">
        <f t="shared" si="52"/>
        <v>36</v>
      </c>
      <c r="AP165" s="505"/>
      <c r="AQ165" s="506">
        <v>19</v>
      </c>
      <c r="AR165" s="505"/>
      <c r="AS165" s="506">
        <v>17</v>
      </c>
      <c r="AT165" s="507"/>
    </row>
    <row r="166" spans="2:46" s="59" customFormat="1" ht="15" hidden="1" customHeight="1">
      <c r="B166" s="502" t="s">
        <v>237</v>
      </c>
      <c r="C166" s="503"/>
      <c r="D166" s="503"/>
      <c r="E166" s="504">
        <f t="shared" si="46"/>
        <v>127</v>
      </c>
      <c r="F166" s="505"/>
      <c r="G166" s="506">
        <f>SUM(M166,S166,Y166,AE166,AK166,AQ166)</f>
        <v>56</v>
      </c>
      <c r="H166" s="505"/>
      <c r="I166" s="506">
        <f>SUM(O166,U166,AA166,AG166,AM166,AS166)</f>
        <v>71</v>
      </c>
      <c r="J166" s="507"/>
      <c r="K166" s="505">
        <f t="shared" si="47"/>
        <v>27</v>
      </c>
      <c r="L166" s="505"/>
      <c r="M166" s="506">
        <v>11</v>
      </c>
      <c r="N166" s="505"/>
      <c r="O166" s="506">
        <v>16</v>
      </c>
      <c r="P166" s="505"/>
      <c r="Q166" s="504">
        <f t="shared" si="48"/>
        <v>21</v>
      </c>
      <c r="R166" s="505"/>
      <c r="S166" s="506">
        <v>9</v>
      </c>
      <c r="T166" s="505"/>
      <c r="U166" s="506">
        <v>12</v>
      </c>
      <c r="V166" s="507"/>
      <c r="W166" s="504">
        <f t="shared" si="49"/>
        <v>19</v>
      </c>
      <c r="X166" s="505"/>
      <c r="Y166" s="506">
        <v>9</v>
      </c>
      <c r="Z166" s="505"/>
      <c r="AA166" s="506">
        <v>10</v>
      </c>
      <c r="AB166" s="507"/>
      <c r="AC166" s="504">
        <f t="shared" si="50"/>
        <v>19</v>
      </c>
      <c r="AD166" s="505"/>
      <c r="AE166" s="506">
        <v>11</v>
      </c>
      <c r="AF166" s="505"/>
      <c r="AG166" s="506">
        <v>8</v>
      </c>
      <c r="AH166" s="507"/>
      <c r="AI166" s="504">
        <f t="shared" si="51"/>
        <v>21</v>
      </c>
      <c r="AJ166" s="505"/>
      <c r="AK166" s="506">
        <v>9</v>
      </c>
      <c r="AL166" s="505"/>
      <c r="AM166" s="506">
        <v>12</v>
      </c>
      <c r="AN166" s="507"/>
      <c r="AO166" s="504">
        <f t="shared" si="52"/>
        <v>20</v>
      </c>
      <c r="AP166" s="505"/>
      <c r="AQ166" s="506">
        <v>7</v>
      </c>
      <c r="AR166" s="505"/>
      <c r="AS166" s="506">
        <v>13</v>
      </c>
      <c r="AT166" s="507"/>
    </row>
    <row r="167" spans="2:46" s="59" customFormat="1" ht="15" hidden="1" customHeight="1">
      <c r="B167" s="508" t="s">
        <v>238</v>
      </c>
      <c r="C167" s="509"/>
      <c r="D167" s="509"/>
      <c r="E167" s="510">
        <f t="shared" si="46"/>
        <v>70</v>
      </c>
      <c r="F167" s="511"/>
      <c r="G167" s="512">
        <f>SUM(M167,S167,Y167,AE167,AK167,AQ167)</f>
        <v>39</v>
      </c>
      <c r="H167" s="520"/>
      <c r="I167" s="512">
        <f>SUM(O167,U167,AA167,AG167,AM167,AS167)</f>
        <v>31</v>
      </c>
      <c r="J167" s="513"/>
      <c r="K167" s="511">
        <f t="shared" si="47"/>
        <v>13</v>
      </c>
      <c r="L167" s="511"/>
      <c r="M167" s="512">
        <v>6</v>
      </c>
      <c r="N167" s="511"/>
      <c r="O167" s="512">
        <v>7</v>
      </c>
      <c r="P167" s="511"/>
      <c r="Q167" s="510">
        <f t="shared" si="48"/>
        <v>10</v>
      </c>
      <c r="R167" s="511"/>
      <c r="S167" s="512">
        <v>6</v>
      </c>
      <c r="T167" s="511"/>
      <c r="U167" s="512">
        <v>4</v>
      </c>
      <c r="V167" s="513"/>
      <c r="W167" s="510">
        <f t="shared" si="49"/>
        <v>8</v>
      </c>
      <c r="X167" s="511"/>
      <c r="Y167" s="512">
        <v>7</v>
      </c>
      <c r="Z167" s="511"/>
      <c r="AA167" s="512">
        <v>1</v>
      </c>
      <c r="AB167" s="513"/>
      <c r="AC167" s="510">
        <f t="shared" si="50"/>
        <v>19</v>
      </c>
      <c r="AD167" s="511"/>
      <c r="AE167" s="512">
        <v>9</v>
      </c>
      <c r="AF167" s="511"/>
      <c r="AG167" s="512">
        <v>10</v>
      </c>
      <c r="AH167" s="513"/>
      <c r="AI167" s="510">
        <f t="shared" si="51"/>
        <v>13</v>
      </c>
      <c r="AJ167" s="511"/>
      <c r="AK167" s="512">
        <v>6</v>
      </c>
      <c r="AL167" s="511"/>
      <c r="AM167" s="512">
        <v>7</v>
      </c>
      <c r="AN167" s="513"/>
      <c r="AO167" s="510">
        <f t="shared" si="52"/>
        <v>7</v>
      </c>
      <c r="AP167" s="511"/>
      <c r="AQ167" s="512">
        <v>5</v>
      </c>
      <c r="AR167" s="511"/>
      <c r="AS167" s="512">
        <v>2</v>
      </c>
      <c r="AT167" s="513"/>
    </row>
    <row r="168" spans="2:46" s="59" customFormat="1" ht="15" customHeight="1">
      <c r="B168" s="492" t="s">
        <v>28</v>
      </c>
      <c r="C168" s="493"/>
      <c r="D168" s="493"/>
      <c r="E168" s="514">
        <f>E169+E175+E182+E187</f>
        <v>5386</v>
      </c>
      <c r="F168" s="515"/>
      <c r="G168" s="516">
        <f>G169+G175+G182+G187</f>
        <v>2801</v>
      </c>
      <c r="H168" s="515"/>
      <c r="I168" s="516">
        <f>I169+I175+I182+I187</f>
        <v>2585</v>
      </c>
      <c r="J168" s="517"/>
      <c r="K168" s="515">
        <f>K169+K175+K182+K187</f>
        <v>884</v>
      </c>
      <c r="L168" s="515"/>
      <c r="M168" s="516">
        <f>M169+M175+M182+M187</f>
        <v>456</v>
      </c>
      <c r="N168" s="515"/>
      <c r="O168" s="516">
        <f>O169+O175+O182+O187</f>
        <v>428</v>
      </c>
      <c r="P168" s="515"/>
      <c r="Q168" s="514">
        <f>Q169+Q175+Q182+Q187</f>
        <v>910</v>
      </c>
      <c r="R168" s="515"/>
      <c r="S168" s="516">
        <f>S169+S175+S182+S187</f>
        <v>497</v>
      </c>
      <c r="T168" s="515"/>
      <c r="U168" s="516">
        <f>U169+U175+U182+U187</f>
        <v>413</v>
      </c>
      <c r="V168" s="517"/>
      <c r="W168" s="514">
        <f>W169+W175+W182+W187</f>
        <v>882</v>
      </c>
      <c r="X168" s="515"/>
      <c r="Y168" s="516">
        <f>Y169+Y175+Y182+Y187</f>
        <v>462</v>
      </c>
      <c r="Z168" s="515"/>
      <c r="AA168" s="516">
        <f>AA169+AA175+AA182+AA187</f>
        <v>420</v>
      </c>
      <c r="AB168" s="517"/>
      <c r="AC168" s="514">
        <f>AC169+AC175+AC182+AC187</f>
        <v>883</v>
      </c>
      <c r="AD168" s="515"/>
      <c r="AE168" s="516">
        <f>AE169+AE175+AE182+AE187</f>
        <v>448</v>
      </c>
      <c r="AF168" s="515"/>
      <c r="AG168" s="516">
        <f>AG169+AG175+AG182+AG187</f>
        <v>435</v>
      </c>
      <c r="AH168" s="517"/>
      <c r="AI168" s="514">
        <f>AI169+AI175+AI182+AI187</f>
        <v>890</v>
      </c>
      <c r="AJ168" s="515"/>
      <c r="AK168" s="516">
        <f>AK169+AK175+AK182+AK187</f>
        <v>456</v>
      </c>
      <c r="AL168" s="515"/>
      <c r="AM168" s="516">
        <f>AM169+AM175+AM182+AM187</f>
        <v>434</v>
      </c>
      <c r="AN168" s="517"/>
      <c r="AO168" s="514">
        <f>AO169+AO175+AO182+AO187</f>
        <v>937</v>
      </c>
      <c r="AP168" s="515"/>
      <c r="AQ168" s="516">
        <f>AQ169+AQ175+AQ182+AQ187</f>
        <v>482</v>
      </c>
      <c r="AR168" s="515"/>
      <c r="AS168" s="516">
        <f>AS169+AS175+AS182+AS187</f>
        <v>455</v>
      </c>
      <c r="AT168" s="517"/>
    </row>
    <row r="169" spans="2:46" s="59" customFormat="1" ht="15" customHeight="1">
      <c r="B169" s="502" t="s">
        <v>239</v>
      </c>
      <c r="C169" s="503"/>
      <c r="D169" s="518"/>
      <c r="E169" s="504">
        <f>SUM(G169:J169)</f>
        <v>1063</v>
      </c>
      <c r="F169" s="519"/>
      <c r="G169" s="506">
        <f>SUM(G170:H174)</f>
        <v>523</v>
      </c>
      <c r="H169" s="519"/>
      <c r="I169" s="506">
        <f>SUM(I170:J174)</f>
        <v>540</v>
      </c>
      <c r="J169" s="507"/>
      <c r="K169" s="504">
        <f>SUM(M169:P169)</f>
        <v>183</v>
      </c>
      <c r="L169" s="519"/>
      <c r="M169" s="506">
        <f>SUM(M170:N174)</f>
        <v>94</v>
      </c>
      <c r="N169" s="519"/>
      <c r="O169" s="506">
        <f>SUM(O170:P174)</f>
        <v>89</v>
      </c>
      <c r="P169" s="507"/>
      <c r="Q169" s="504">
        <f>SUM(S169:V169)</f>
        <v>168</v>
      </c>
      <c r="R169" s="519"/>
      <c r="S169" s="506">
        <f>SUM(S170:T174)</f>
        <v>78</v>
      </c>
      <c r="T169" s="519"/>
      <c r="U169" s="506">
        <f>SUM(U170:V174)</f>
        <v>90</v>
      </c>
      <c r="V169" s="507"/>
      <c r="W169" s="504">
        <f>SUM(Y169:AB169)</f>
        <v>183</v>
      </c>
      <c r="X169" s="519"/>
      <c r="Y169" s="506">
        <f>SUM(Y170:Z174)</f>
        <v>84</v>
      </c>
      <c r="Z169" s="519"/>
      <c r="AA169" s="506">
        <f>SUM(AA170:AB174)</f>
        <v>99</v>
      </c>
      <c r="AB169" s="507"/>
      <c r="AC169" s="504">
        <f>SUM(AE169:AH169)</f>
        <v>163</v>
      </c>
      <c r="AD169" s="519"/>
      <c r="AE169" s="506">
        <f>SUM(AE170:AF174)</f>
        <v>78</v>
      </c>
      <c r="AF169" s="519"/>
      <c r="AG169" s="506">
        <f>SUM(AG170:AH174)</f>
        <v>85</v>
      </c>
      <c r="AH169" s="507"/>
      <c r="AI169" s="504">
        <f>SUM(AK169:AN169)</f>
        <v>194</v>
      </c>
      <c r="AJ169" s="519"/>
      <c r="AK169" s="506">
        <f>SUM(AK170:AL174)</f>
        <v>91</v>
      </c>
      <c r="AL169" s="519"/>
      <c r="AM169" s="506">
        <f>SUM(AM170:AN174)</f>
        <v>103</v>
      </c>
      <c r="AN169" s="507"/>
      <c r="AO169" s="504">
        <f>SUM(AQ169:AT169)</f>
        <v>172</v>
      </c>
      <c r="AP169" s="519"/>
      <c r="AQ169" s="506">
        <f>SUM(AQ170:AR174)</f>
        <v>98</v>
      </c>
      <c r="AR169" s="519"/>
      <c r="AS169" s="505">
        <f>SUM(AS170:AT174)</f>
        <v>74</v>
      </c>
      <c r="AT169" s="507"/>
    </row>
    <row r="170" spans="2:46" s="59" customFormat="1" ht="15" hidden="1" customHeight="1">
      <c r="B170" s="502" t="s">
        <v>218</v>
      </c>
      <c r="C170" s="503"/>
      <c r="D170" s="503"/>
      <c r="E170" s="504">
        <f>SUM(G170:J170)</f>
        <v>197</v>
      </c>
      <c r="F170" s="505"/>
      <c r="G170" s="506">
        <f>SUM(M170,S170,Y170,AE170,AK170,AQ170)</f>
        <v>100</v>
      </c>
      <c r="H170" s="505"/>
      <c r="I170" s="506">
        <f>SUM(O170,U170,AA170,AG170,AM170,AS170)</f>
        <v>97</v>
      </c>
      <c r="J170" s="507"/>
      <c r="K170" s="505">
        <f>SUM(M170:P170)</f>
        <v>29</v>
      </c>
      <c r="L170" s="505"/>
      <c r="M170" s="506">
        <v>15</v>
      </c>
      <c r="N170" s="505"/>
      <c r="O170" s="506">
        <v>14</v>
      </c>
      <c r="P170" s="505"/>
      <c r="Q170" s="504">
        <f>SUM(S170:V170)</f>
        <v>32</v>
      </c>
      <c r="R170" s="505"/>
      <c r="S170" s="506">
        <v>15</v>
      </c>
      <c r="T170" s="505"/>
      <c r="U170" s="506">
        <v>17</v>
      </c>
      <c r="V170" s="507"/>
      <c r="W170" s="504">
        <f>SUM(Y170:AB170)</f>
        <v>33</v>
      </c>
      <c r="X170" s="505"/>
      <c r="Y170" s="506">
        <v>16</v>
      </c>
      <c r="Z170" s="505"/>
      <c r="AA170" s="506">
        <v>17</v>
      </c>
      <c r="AB170" s="507"/>
      <c r="AC170" s="504">
        <f>SUM(AE170:AH170)</f>
        <v>30</v>
      </c>
      <c r="AD170" s="505"/>
      <c r="AE170" s="506">
        <v>17</v>
      </c>
      <c r="AF170" s="505"/>
      <c r="AG170" s="506">
        <v>13</v>
      </c>
      <c r="AH170" s="507"/>
      <c r="AI170" s="504">
        <f>SUM(AK170:AN170)</f>
        <v>40</v>
      </c>
      <c r="AJ170" s="505"/>
      <c r="AK170" s="506">
        <v>18</v>
      </c>
      <c r="AL170" s="505"/>
      <c r="AM170" s="506">
        <v>22</v>
      </c>
      <c r="AN170" s="507"/>
      <c r="AO170" s="504">
        <v>33</v>
      </c>
      <c r="AP170" s="505"/>
      <c r="AQ170" s="506">
        <v>19</v>
      </c>
      <c r="AR170" s="505"/>
      <c r="AS170" s="506">
        <v>14</v>
      </c>
      <c r="AT170" s="507"/>
    </row>
    <row r="171" spans="2:46" s="59" customFormat="1" ht="15" hidden="1" customHeight="1">
      <c r="B171" s="502" t="s">
        <v>219</v>
      </c>
      <c r="C171" s="503"/>
      <c r="D171" s="503"/>
      <c r="E171" s="504">
        <f>SUM(G171:J171)</f>
        <v>250</v>
      </c>
      <c r="F171" s="505"/>
      <c r="G171" s="506">
        <f>SUM(M171,S171,Y171,AE171,AK171,AQ171)</f>
        <v>117</v>
      </c>
      <c r="H171" s="505"/>
      <c r="I171" s="506">
        <f>SUM(O171,U171,AA171,AG171,AM171,AS171)</f>
        <v>133</v>
      </c>
      <c r="J171" s="507"/>
      <c r="K171" s="505">
        <f>SUM(M171:P171)</f>
        <v>38</v>
      </c>
      <c r="L171" s="505"/>
      <c r="M171" s="506">
        <v>22</v>
      </c>
      <c r="N171" s="505"/>
      <c r="O171" s="506">
        <v>16</v>
      </c>
      <c r="P171" s="505"/>
      <c r="Q171" s="504">
        <f>SUM(S171:V171)</f>
        <v>43</v>
      </c>
      <c r="R171" s="505"/>
      <c r="S171" s="506">
        <v>19</v>
      </c>
      <c r="T171" s="505"/>
      <c r="U171" s="506">
        <v>24</v>
      </c>
      <c r="V171" s="507"/>
      <c r="W171" s="504">
        <f>SUM(Y171:AB171)</f>
        <v>43</v>
      </c>
      <c r="X171" s="505"/>
      <c r="Y171" s="506">
        <v>20</v>
      </c>
      <c r="Z171" s="505"/>
      <c r="AA171" s="506">
        <v>23</v>
      </c>
      <c r="AB171" s="507"/>
      <c r="AC171" s="504">
        <f>SUM(AE171:AH171)</f>
        <v>39</v>
      </c>
      <c r="AD171" s="505"/>
      <c r="AE171" s="506">
        <v>17</v>
      </c>
      <c r="AF171" s="505"/>
      <c r="AG171" s="506">
        <v>22</v>
      </c>
      <c r="AH171" s="507"/>
      <c r="AI171" s="504">
        <f>SUM(AK171:AN171)</f>
        <v>45</v>
      </c>
      <c r="AJ171" s="505"/>
      <c r="AK171" s="506">
        <v>16</v>
      </c>
      <c r="AL171" s="505"/>
      <c r="AM171" s="506">
        <v>29</v>
      </c>
      <c r="AN171" s="507"/>
      <c r="AO171" s="504">
        <v>43</v>
      </c>
      <c r="AP171" s="505"/>
      <c r="AQ171" s="506">
        <v>23</v>
      </c>
      <c r="AR171" s="505"/>
      <c r="AS171" s="506">
        <v>19</v>
      </c>
      <c r="AT171" s="507"/>
    </row>
    <row r="172" spans="2:46" s="59" customFormat="1" ht="15" hidden="1" customHeight="1">
      <c r="B172" s="502" t="s">
        <v>221</v>
      </c>
      <c r="C172" s="503"/>
      <c r="D172" s="503"/>
      <c r="E172" s="504">
        <f>SUM(G172:J172)</f>
        <v>251</v>
      </c>
      <c r="F172" s="505"/>
      <c r="G172" s="506">
        <f>SUM(M172,S172,Y172,AE172,AK172,AQ172)</f>
        <v>129</v>
      </c>
      <c r="H172" s="505"/>
      <c r="I172" s="506">
        <f>SUM(O172,U172,AA172,AG172,AM172,AS172)</f>
        <v>122</v>
      </c>
      <c r="J172" s="507"/>
      <c r="K172" s="505">
        <v>47</v>
      </c>
      <c r="L172" s="505"/>
      <c r="M172" s="506">
        <v>24</v>
      </c>
      <c r="N172" s="505"/>
      <c r="O172" s="506">
        <v>23</v>
      </c>
      <c r="P172" s="505"/>
      <c r="Q172" s="504">
        <f>SUM(S172:V172)</f>
        <v>35</v>
      </c>
      <c r="R172" s="505"/>
      <c r="S172" s="506">
        <v>19</v>
      </c>
      <c r="T172" s="505"/>
      <c r="U172" s="506">
        <v>16</v>
      </c>
      <c r="V172" s="507"/>
      <c r="W172" s="504">
        <f>SUM(Y172:AB172)</f>
        <v>39</v>
      </c>
      <c r="X172" s="505"/>
      <c r="Y172" s="506">
        <v>17</v>
      </c>
      <c r="Z172" s="505"/>
      <c r="AA172" s="506">
        <v>22</v>
      </c>
      <c r="AB172" s="507"/>
      <c r="AC172" s="504">
        <v>43</v>
      </c>
      <c r="AD172" s="505"/>
      <c r="AE172" s="506">
        <v>18</v>
      </c>
      <c r="AF172" s="505"/>
      <c r="AG172" s="506">
        <v>25</v>
      </c>
      <c r="AH172" s="507"/>
      <c r="AI172" s="504">
        <f>SUM(AK172:AN172)</f>
        <v>46</v>
      </c>
      <c r="AJ172" s="505"/>
      <c r="AK172" s="506">
        <v>27</v>
      </c>
      <c r="AL172" s="505"/>
      <c r="AM172" s="506">
        <v>19</v>
      </c>
      <c r="AN172" s="507"/>
      <c r="AO172" s="504">
        <f>SUM(AQ172:AT172)</f>
        <v>41</v>
      </c>
      <c r="AP172" s="505"/>
      <c r="AQ172" s="506">
        <v>24</v>
      </c>
      <c r="AR172" s="505"/>
      <c r="AS172" s="506">
        <v>17</v>
      </c>
      <c r="AT172" s="507"/>
    </row>
    <row r="173" spans="2:46" s="59" customFormat="1" ht="15" hidden="1" customHeight="1">
      <c r="B173" s="502" t="s">
        <v>220</v>
      </c>
      <c r="C173" s="503"/>
      <c r="D173" s="503"/>
      <c r="E173" s="504">
        <f t="shared" ref="E173:E187" si="55">SUM(G173:J173)</f>
        <v>200</v>
      </c>
      <c r="F173" s="505"/>
      <c r="G173" s="506">
        <f>SUM(M173,S173,Y173,AE173,AK173,AQ173)</f>
        <v>91</v>
      </c>
      <c r="H173" s="505"/>
      <c r="I173" s="506">
        <f>SUM(O173,U173,AA173,AG173,AM173,AS173)</f>
        <v>109</v>
      </c>
      <c r="J173" s="507"/>
      <c r="K173" s="505">
        <f t="shared" ref="K173:K187" si="56">SUM(M173:P173)</f>
        <v>39</v>
      </c>
      <c r="L173" s="505"/>
      <c r="M173" s="506">
        <v>17</v>
      </c>
      <c r="N173" s="505"/>
      <c r="O173" s="506">
        <v>22</v>
      </c>
      <c r="P173" s="505"/>
      <c r="Q173" s="504">
        <f>SUM(S173:V173)</f>
        <v>31</v>
      </c>
      <c r="R173" s="505"/>
      <c r="S173" s="506">
        <v>10</v>
      </c>
      <c r="T173" s="505"/>
      <c r="U173" s="506">
        <v>21</v>
      </c>
      <c r="V173" s="507"/>
      <c r="W173" s="504">
        <f t="shared" ref="W173:W187" si="57">SUM(Y173:AB173)</f>
        <v>38</v>
      </c>
      <c r="X173" s="505"/>
      <c r="Y173" s="506">
        <v>14</v>
      </c>
      <c r="Z173" s="505"/>
      <c r="AA173" s="506">
        <v>24</v>
      </c>
      <c r="AB173" s="507"/>
      <c r="AC173" s="504">
        <f t="shared" ref="AC173:AC187" si="58">SUM(AE173:AH173)</f>
        <v>27</v>
      </c>
      <c r="AD173" s="505"/>
      <c r="AE173" s="506">
        <v>15</v>
      </c>
      <c r="AF173" s="505"/>
      <c r="AG173" s="506">
        <v>12</v>
      </c>
      <c r="AH173" s="507"/>
      <c r="AI173" s="504">
        <f t="shared" ref="AI173:AI187" si="59">SUM(AK173:AN173)</f>
        <v>36</v>
      </c>
      <c r="AJ173" s="505"/>
      <c r="AK173" s="506">
        <v>17</v>
      </c>
      <c r="AL173" s="505"/>
      <c r="AM173" s="506">
        <v>19</v>
      </c>
      <c r="AN173" s="507"/>
      <c r="AO173" s="504">
        <f t="shared" ref="AO173:AO187" si="60">SUM(AQ173:AT173)</f>
        <v>29</v>
      </c>
      <c r="AP173" s="505"/>
      <c r="AQ173" s="506">
        <v>18</v>
      </c>
      <c r="AR173" s="505"/>
      <c r="AS173" s="506">
        <v>11</v>
      </c>
      <c r="AT173" s="507"/>
    </row>
    <row r="174" spans="2:46" s="59" customFormat="1" ht="15" hidden="1" customHeight="1">
      <c r="B174" s="502" t="s">
        <v>222</v>
      </c>
      <c r="C174" s="503"/>
      <c r="D174" s="503"/>
      <c r="E174" s="504">
        <f t="shared" si="55"/>
        <v>165</v>
      </c>
      <c r="F174" s="505"/>
      <c r="G174" s="506">
        <f>SUM(M174,S174,Y174,AE174,AK174,AQ174)</f>
        <v>86</v>
      </c>
      <c r="H174" s="505"/>
      <c r="I174" s="506">
        <f>SUM(O174,U174,AA174,AG174,AM174,AS174)</f>
        <v>79</v>
      </c>
      <c r="J174" s="507"/>
      <c r="K174" s="505">
        <f t="shared" si="56"/>
        <v>30</v>
      </c>
      <c r="L174" s="505"/>
      <c r="M174" s="506">
        <v>16</v>
      </c>
      <c r="N174" s="505"/>
      <c r="O174" s="506">
        <v>14</v>
      </c>
      <c r="P174" s="505"/>
      <c r="Q174" s="504">
        <f t="shared" ref="Q174:Q185" si="61">SUM(S174:V174)</f>
        <v>27</v>
      </c>
      <c r="R174" s="505"/>
      <c r="S174" s="506">
        <v>15</v>
      </c>
      <c r="T174" s="505"/>
      <c r="U174" s="506">
        <v>12</v>
      </c>
      <c r="V174" s="507"/>
      <c r="W174" s="504">
        <f t="shared" si="57"/>
        <v>30</v>
      </c>
      <c r="X174" s="505"/>
      <c r="Y174" s="506">
        <v>17</v>
      </c>
      <c r="Z174" s="505"/>
      <c r="AA174" s="506">
        <v>13</v>
      </c>
      <c r="AB174" s="507"/>
      <c r="AC174" s="504">
        <f t="shared" si="58"/>
        <v>24</v>
      </c>
      <c r="AD174" s="505"/>
      <c r="AE174" s="506">
        <v>11</v>
      </c>
      <c r="AF174" s="505"/>
      <c r="AG174" s="506">
        <v>13</v>
      </c>
      <c r="AH174" s="507"/>
      <c r="AI174" s="504">
        <f t="shared" si="59"/>
        <v>27</v>
      </c>
      <c r="AJ174" s="505"/>
      <c r="AK174" s="506">
        <v>13</v>
      </c>
      <c r="AL174" s="505"/>
      <c r="AM174" s="506">
        <v>14</v>
      </c>
      <c r="AN174" s="507"/>
      <c r="AO174" s="504">
        <f t="shared" si="60"/>
        <v>27</v>
      </c>
      <c r="AP174" s="505"/>
      <c r="AQ174" s="506">
        <v>14</v>
      </c>
      <c r="AR174" s="505"/>
      <c r="AS174" s="506">
        <v>13</v>
      </c>
      <c r="AT174" s="507"/>
    </row>
    <row r="175" spans="2:46" s="59" customFormat="1" ht="15" customHeight="1">
      <c r="B175" s="502" t="s">
        <v>223</v>
      </c>
      <c r="C175" s="503"/>
      <c r="D175" s="503"/>
      <c r="E175" s="504">
        <f t="shared" si="55"/>
        <v>1945</v>
      </c>
      <c r="F175" s="505"/>
      <c r="G175" s="506">
        <f>SUM(G176:H181)</f>
        <v>1045</v>
      </c>
      <c r="H175" s="505"/>
      <c r="I175" s="506">
        <f>SUM(I176:J181)</f>
        <v>900</v>
      </c>
      <c r="J175" s="507"/>
      <c r="K175" s="505">
        <f t="shared" si="56"/>
        <v>306</v>
      </c>
      <c r="L175" s="505"/>
      <c r="M175" s="506">
        <f>SUM(M176:N181)</f>
        <v>164</v>
      </c>
      <c r="N175" s="505"/>
      <c r="O175" s="506">
        <f>SUM(O176:P181)</f>
        <v>142</v>
      </c>
      <c r="P175" s="505"/>
      <c r="Q175" s="504">
        <f t="shared" si="61"/>
        <v>337</v>
      </c>
      <c r="R175" s="505"/>
      <c r="S175" s="506">
        <f>SUM(S176:T181)</f>
        <v>204</v>
      </c>
      <c r="T175" s="505"/>
      <c r="U175" s="506">
        <f>SUM(U176:V181)</f>
        <v>133</v>
      </c>
      <c r="V175" s="507"/>
      <c r="W175" s="504">
        <f t="shared" si="57"/>
        <v>291</v>
      </c>
      <c r="X175" s="505"/>
      <c r="Y175" s="506">
        <f>SUM(Y176:Z181)</f>
        <v>155</v>
      </c>
      <c r="Z175" s="505"/>
      <c r="AA175" s="506">
        <f>SUM(AA176:AB181)</f>
        <v>136</v>
      </c>
      <c r="AB175" s="507"/>
      <c r="AC175" s="504">
        <f t="shared" si="58"/>
        <v>333</v>
      </c>
      <c r="AD175" s="505"/>
      <c r="AE175" s="506">
        <f>SUM(AE176:AF181)</f>
        <v>163</v>
      </c>
      <c r="AF175" s="505"/>
      <c r="AG175" s="506">
        <f>SUM(AG176:AH181)</f>
        <v>170</v>
      </c>
      <c r="AH175" s="507"/>
      <c r="AI175" s="504">
        <f t="shared" si="59"/>
        <v>318</v>
      </c>
      <c r="AJ175" s="505"/>
      <c r="AK175" s="506">
        <f>SUM(AK176:AL181)</f>
        <v>171</v>
      </c>
      <c r="AL175" s="505"/>
      <c r="AM175" s="506">
        <f>SUM(AM176:AN181)</f>
        <v>147</v>
      </c>
      <c r="AN175" s="507"/>
      <c r="AO175" s="504">
        <f t="shared" si="60"/>
        <v>360</v>
      </c>
      <c r="AP175" s="505"/>
      <c r="AQ175" s="506">
        <f>SUM(AQ176:AR181)</f>
        <v>188</v>
      </c>
      <c r="AR175" s="505"/>
      <c r="AS175" s="506">
        <f>SUM(AS176:AT181)</f>
        <v>172</v>
      </c>
      <c r="AT175" s="507"/>
    </row>
    <row r="176" spans="2:46" s="59" customFormat="1" ht="15" hidden="1" customHeight="1">
      <c r="B176" s="502" t="s">
        <v>224</v>
      </c>
      <c r="C176" s="503"/>
      <c r="D176" s="503"/>
      <c r="E176" s="504">
        <f t="shared" si="55"/>
        <v>326</v>
      </c>
      <c r="F176" s="505"/>
      <c r="G176" s="506">
        <f t="shared" ref="G176:G181" si="62">SUM(M176,S176,Y176,AE176,AK176,AQ176)</f>
        <v>174</v>
      </c>
      <c r="H176" s="505"/>
      <c r="I176" s="506">
        <f t="shared" ref="I176:I181" si="63">SUM(O176,U176,AA176,AG176,AM176,AS176)</f>
        <v>152</v>
      </c>
      <c r="J176" s="507"/>
      <c r="K176" s="505">
        <f t="shared" si="56"/>
        <v>52</v>
      </c>
      <c r="L176" s="505"/>
      <c r="M176" s="506">
        <v>24</v>
      </c>
      <c r="N176" s="505"/>
      <c r="O176" s="506">
        <v>28</v>
      </c>
      <c r="P176" s="505"/>
      <c r="Q176" s="504">
        <f t="shared" si="61"/>
        <v>69</v>
      </c>
      <c r="R176" s="505"/>
      <c r="S176" s="506">
        <v>45</v>
      </c>
      <c r="T176" s="505"/>
      <c r="U176" s="506">
        <v>24</v>
      </c>
      <c r="V176" s="507"/>
      <c r="W176" s="504">
        <f t="shared" si="57"/>
        <v>45</v>
      </c>
      <c r="X176" s="505"/>
      <c r="Y176" s="506">
        <v>24</v>
      </c>
      <c r="Z176" s="505"/>
      <c r="AA176" s="506">
        <v>21</v>
      </c>
      <c r="AB176" s="507"/>
      <c r="AC176" s="504">
        <f t="shared" si="58"/>
        <v>53</v>
      </c>
      <c r="AD176" s="505"/>
      <c r="AE176" s="506">
        <v>27</v>
      </c>
      <c r="AF176" s="505"/>
      <c r="AG176" s="506">
        <v>26</v>
      </c>
      <c r="AH176" s="507"/>
      <c r="AI176" s="504">
        <f t="shared" si="59"/>
        <v>45</v>
      </c>
      <c r="AJ176" s="505"/>
      <c r="AK176" s="506">
        <v>21</v>
      </c>
      <c r="AL176" s="505"/>
      <c r="AM176" s="506">
        <v>24</v>
      </c>
      <c r="AN176" s="507"/>
      <c r="AO176" s="504">
        <f t="shared" si="60"/>
        <v>62</v>
      </c>
      <c r="AP176" s="505"/>
      <c r="AQ176" s="506">
        <v>33</v>
      </c>
      <c r="AR176" s="505"/>
      <c r="AS176" s="506">
        <v>29</v>
      </c>
      <c r="AT176" s="507"/>
    </row>
    <row r="177" spans="2:46" s="59" customFormat="1" ht="15" hidden="1" customHeight="1">
      <c r="B177" s="502" t="s">
        <v>225</v>
      </c>
      <c r="C177" s="503"/>
      <c r="D177" s="503"/>
      <c r="E177" s="504">
        <f t="shared" si="55"/>
        <v>345</v>
      </c>
      <c r="F177" s="505"/>
      <c r="G177" s="506">
        <f t="shared" si="62"/>
        <v>178</v>
      </c>
      <c r="H177" s="505"/>
      <c r="I177" s="506">
        <f t="shared" si="63"/>
        <v>167</v>
      </c>
      <c r="J177" s="507"/>
      <c r="K177" s="505">
        <f t="shared" si="56"/>
        <v>51</v>
      </c>
      <c r="L177" s="505"/>
      <c r="M177" s="506">
        <v>28</v>
      </c>
      <c r="N177" s="505"/>
      <c r="O177" s="506">
        <v>23</v>
      </c>
      <c r="P177" s="505"/>
      <c r="Q177" s="504">
        <f t="shared" si="61"/>
        <v>63</v>
      </c>
      <c r="R177" s="505"/>
      <c r="S177" s="506">
        <v>31</v>
      </c>
      <c r="T177" s="505"/>
      <c r="U177" s="506">
        <v>32</v>
      </c>
      <c r="V177" s="507"/>
      <c r="W177" s="504">
        <f t="shared" si="57"/>
        <v>43</v>
      </c>
      <c r="X177" s="505"/>
      <c r="Y177" s="506">
        <v>25</v>
      </c>
      <c r="Z177" s="505"/>
      <c r="AA177" s="506">
        <v>18</v>
      </c>
      <c r="AB177" s="507"/>
      <c r="AC177" s="504">
        <f t="shared" si="58"/>
        <v>62</v>
      </c>
      <c r="AD177" s="505"/>
      <c r="AE177" s="506">
        <v>27</v>
      </c>
      <c r="AF177" s="505"/>
      <c r="AG177" s="506">
        <v>35</v>
      </c>
      <c r="AH177" s="507"/>
      <c r="AI177" s="504">
        <f t="shared" si="59"/>
        <v>60</v>
      </c>
      <c r="AJ177" s="505"/>
      <c r="AK177" s="506">
        <v>34</v>
      </c>
      <c r="AL177" s="505"/>
      <c r="AM177" s="506">
        <v>26</v>
      </c>
      <c r="AN177" s="507"/>
      <c r="AO177" s="504">
        <f t="shared" si="60"/>
        <v>66</v>
      </c>
      <c r="AP177" s="505"/>
      <c r="AQ177" s="506">
        <v>33</v>
      </c>
      <c r="AR177" s="505"/>
      <c r="AS177" s="506">
        <v>33</v>
      </c>
      <c r="AT177" s="507"/>
    </row>
    <row r="178" spans="2:46" s="59" customFormat="1" ht="15" hidden="1" customHeight="1">
      <c r="B178" s="502" t="s">
        <v>226</v>
      </c>
      <c r="C178" s="503"/>
      <c r="D178" s="503"/>
      <c r="E178" s="504">
        <f t="shared" si="55"/>
        <v>502</v>
      </c>
      <c r="F178" s="505"/>
      <c r="G178" s="506">
        <f t="shared" si="62"/>
        <v>250</v>
      </c>
      <c r="H178" s="505"/>
      <c r="I178" s="506">
        <f t="shared" si="63"/>
        <v>252</v>
      </c>
      <c r="J178" s="507"/>
      <c r="K178" s="505">
        <f t="shared" si="56"/>
        <v>84</v>
      </c>
      <c r="L178" s="505"/>
      <c r="M178" s="506">
        <v>43</v>
      </c>
      <c r="N178" s="505"/>
      <c r="O178" s="506">
        <v>41</v>
      </c>
      <c r="P178" s="505"/>
      <c r="Q178" s="504">
        <f t="shared" si="61"/>
        <v>74</v>
      </c>
      <c r="R178" s="505"/>
      <c r="S178" s="506">
        <v>49</v>
      </c>
      <c r="T178" s="505"/>
      <c r="U178" s="506">
        <v>25</v>
      </c>
      <c r="V178" s="507"/>
      <c r="W178" s="504">
        <f t="shared" si="57"/>
        <v>83</v>
      </c>
      <c r="X178" s="505"/>
      <c r="Y178" s="506">
        <v>37</v>
      </c>
      <c r="Z178" s="505"/>
      <c r="AA178" s="506">
        <v>46</v>
      </c>
      <c r="AB178" s="507"/>
      <c r="AC178" s="504">
        <f t="shared" si="58"/>
        <v>99</v>
      </c>
      <c r="AD178" s="505"/>
      <c r="AE178" s="506">
        <v>38</v>
      </c>
      <c r="AF178" s="505"/>
      <c r="AG178" s="506">
        <v>61</v>
      </c>
      <c r="AH178" s="507"/>
      <c r="AI178" s="504">
        <f t="shared" si="59"/>
        <v>82</v>
      </c>
      <c r="AJ178" s="505"/>
      <c r="AK178" s="506">
        <v>43</v>
      </c>
      <c r="AL178" s="505"/>
      <c r="AM178" s="506">
        <v>39</v>
      </c>
      <c r="AN178" s="507"/>
      <c r="AO178" s="504">
        <f t="shared" si="60"/>
        <v>80</v>
      </c>
      <c r="AP178" s="505"/>
      <c r="AQ178" s="506">
        <v>40</v>
      </c>
      <c r="AR178" s="505"/>
      <c r="AS178" s="506">
        <v>40</v>
      </c>
      <c r="AT178" s="507"/>
    </row>
    <row r="179" spans="2:46" s="59" customFormat="1" ht="15" hidden="1" customHeight="1">
      <c r="B179" s="502" t="s">
        <v>227</v>
      </c>
      <c r="C179" s="503"/>
      <c r="D179" s="503"/>
      <c r="E179" s="504">
        <f t="shared" si="55"/>
        <v>133</v>
      </c>
      <c r="F179" s="505"/>
      <c r="G179" s="506">
        <f t="shared" si="62"/>
        <v>82</v>
      </c>
      <c r="H179" s="505"/>
      <c r="I179" s="506">
        <f t="shared" si="63"/>
        <v>51</v>
      </c>
      <c r="J179" s="507"/>
      <c r="K179" s="505">
        <f t="shared" si="56"/>
        <v>21</v>
      </c>
      <c r="L179" s="505"/>
      <c r="M179" s="506">
        <v>12</v>
      </c>
      <c r="N179" s="505"/>
      <c r="O179" s="506">
        <v>9</v>
      </c>
      <c r="P179" s="505"/>
      <c r="Q179" s="504">
        <f t="shared" si="61"/>
        <v>24</v>
      </c>
      <c r="R179" s="505"/>
      <c r="S179" s="506">
        <v>17</v>
      </c>
      <c r="T179" s="505"/>
      <c r="U179" s="506">
        <v>7</v>
      </c>
      <c r="V179" s="507"/>
      <c r="W179" s="504">
        <f t="shared" si="57"/>
        <v>19</v>
      </c>
      <c r="X179" s="505"/>
      <c r="Y179" s="506">
        <v>13</v>
      </c>
      <c r="Z179" s="505"/>
      <c r="AA179" s="506">
        <v>6</v>
      </c>
      <c r="AB179" s="507"/>
      <c r="AC179" s="504">
        <f t="shared" si="58"/>
        <v>27</v>
      </c>
      <c r="AD179" s="505"/>
      <c r="AE179" s="506">
        <v>17</v>
      </c>
      <c r="AF179" s="505"/>
      <c r="AG179" s="506">
        <v>10</v>
      </c>
      <c r="AH179" s="507"/>
      <c r="AI179" s="504">
        <f t="shared" si="59"/>
        <v>19</v>
      </c>
      <c r="AJ179" s="505"/>
      <c r="AK179" s="506">
        <v>12</v>
      </c>
      <c r="AL179" s="505"/>
      <c r="AM179" s="506">
        <v>7</v>
      </c>
      <c r="AN179" s="507"/>
      <c r="AO179" s="504">
        <f t="shared" si="60"/>
        <v>23</v>
      </c>
      <c r="AP179" s="505"/>
      <c r="AQ179" s="506">
        <v>11</v>
      </c>
      <c r="AR179" s="505"/>
      <c r="AS179" s="506">
        <v>12</v>
      </c>
      <c r="AT179" s="507"/>
    </row>
    <row r="180" spans="2:46" s="59" customFormat="1" ht="15" hidden="1" customHeight="1">
      <c r="B180" s="502" t="s">
        <v>228</v>
      </c>
      <c r="C180" s="503"/>
      <c r="D180" s="503"/>
      <c r="E180" s="504">
        <f t="shared" si="55"/>
        <v>499</v>
      </c>
      <c r="F180" s="505"/>
      <c r="G180" s="506">
        <f t="shared" si="62"/>
        <v>285</v>
      </c>
      <c r="H180" s="505"/>
      <c r="I180" s="506">
        <f t="shared" si="63"/>
        <v>214</v>
      </c>
      <c r="J180" s="507"/>
      <c r="K180" s="505">
        <f t="shared" si="56"/>
        <v>80</v>
      </c>
      <c r="L180" s="505"/>
      <c r="M180" s="506">
        <v>49</v>
      </c>
      <c r="N180" s="505"/>
      <c r="O180" s="506">
        <v>31</v>
      </c>
      <c r="P180" s="505"/>
      <c r="Q180" s="504">
        <f t="shared" si="61"/>
        <v>87</v>
      </c>
      <c r="R180" s="505"/>
      <c r="S180" s="506">
        <v>56</v>
      </c>
      <c r="T180" s="505"/>
      <c r="U180" s="506">
        <v>31</v>
      </c>
      <c r="V180" s="507"/>
      <c r="W180" s="504">
        <f t="shared" si="57"/>
        <v>79</v>
      </c>
      <c r="X180" s="505"/>
      <c r="Y180" s="506">
        <v>42</v>
      </c>
      <c r="Z180" s="505"/>
      <c r="AA180" s="506">
        <v>37</v>
      </c>
      <c r="AB180" s="507"/>
      <c r="AC180" s="504">
        <f t="shared" si="58"/>
        <v>68</v>
      </c>
      <c r="AD180" s="505"/>
      <c r="AE180" s="506">
        <v>36</v>
      </c>
      <c r="AF180" s="505"/>
      <c r="AG180" s="506">
        <v>32</v>
      </c>
      <c r="AH180" s="507"/>
      <c r="AI180" s="504">
        <f t="shared" si="59"/>
        <v>84</v>
      </c>
      <c r="AJ180" s="505"/>
      <c r="AK180" s="506">
        <v>44</v>
      </c>
      <c r="AL180" s="505"/>
      <c r="AM180" s="506">
        <v>40</v>
      </c>
      <c r="AN180" s="507"/>
      <c r="AO180" s="504">
        <f t="shared" si="60"/>
        <v>101</v>
      </c>
      <c r="AP180" s="505"/>
      <c r="AQ180" s="506">
        <v>58</v>
      </c>
      <c r="AR180" s="505"/>
      <c r="AS180" s="506">
        <v>43</v>
      </c>
      <c r="AT180" s="507"/>
    </row>
    <row r="181" spans="2:46" s="59" customFormat="1" ht="15" hidden="1" customHeight="1">
      <c r="B181" s="502" t="s">
        <v>229</v>
      </c>
      <c r="C181" s="503"/>
      <c r="D181" s="503"/>
      <c r="E181" s="504">
        <f t="shared" si="55"/>
        <v>140</v>
      </c>
      <c r="F181" s="505"/>
      <c r="G181" s="506">
        <f t="shared" si="62"/>
        <v>76</v>
      </c>
      <c r="H181" s="505"/>
      <c r="I181" s="506">
        <f t="shared" si="63"/>
        <v>64</v>
      </c>
      <c r="J181" s="507"/>
      <c r="K181" s="505">
        <f t="shared" si="56"/>
        <v>18</v>
      </c>
      <c r="L181" s="505"/>
      <c r="M181" s="506">
        <v>8</v>
      </c>
      <c r="N181" s="505"/>
      <c r="O181" s="506">
        <v>10</v>
      </c>
      <c r="P181" s="505"/>
      <c r="Q181" s="504">
        <f t="shared" si="61"/>
        <v>20</v>
      </c>
      <c r="R181" s="505"/>
      <c r="S181" s="506">
        <v>6</v>
      </c>
      <c r="T181" s="505"/>
      <c r="U181" s="506">
        <v>14</v>
      </c>
      <c r="V181" s="507"/>
      <c r="W181" s="504">
        <f t="shared" si="57"/>
        <v>22</v>
      </c>
      <c r="X181" s="505"/>
      <c r="Y181" s="506">
        <v>14</v>
      </c>
      <c r="Z181" s="505"/>
      <c r="AA181" s="506">
        <v>8</v>
      </c>
      <c r="AB181" s="507"/>
      <c r="AC181" s="504">
        <f t="shared" si="58"/>
        <v>24</v>
      </c>
      <c r="AD181" s="505"/>
      <c r="AE181" s="506">
        <v>18</v>
      </c>
      <c r="AF181" s="505"/>
      <c r="AG181" s="506">
        <v>6</v>
      </c>
      <c r="AH181" s="507"/>
      <c r="AI181" s="504">
        <f t="shared" si="59"/>
        <v>28</v>
      </c>
      <c r="AJ181" s="505"/>
      <c r="AK181" s="506">
        <v>17</v>
      </c>
      <c r="AL181" s="505"/>
      <c r="AM181" s="506">
        <v>11</v>
      </c>
      <c r="AN181" s="507"/>
      <c r="AO181" s="504">
        <f t="shared" si="60"/>
        <v>28</v>
      </c>
      <c r="AP181" s="505"/>
      <c r="AQ181" s="506">
        <v>13</v>
      </c>
      <c r="AR181" s="505"/>
      <c r="AS181" s="506">
        <v>15</v>
      </c>
      <c r="AT181" s="507"/>
    </row>
    <row r="182" spans="2:46" s="59" customFormat="1" ht="15" customHeight="1">
      <c r="B182" s="502" t="s">
        <v>240</v>
      </c>
      <c r="C182" s="503"/>
      <c r="D182" s="503"/>
      <c r="E182" s="504">
        <f t="shared" si="55"/>
        <v>1578</v>
      </c>
      <c r="F182" s="505"/>
      <c r="G182" s="506">
        <f>SUM(G183:H186)</f>
        <v>822</v>
      </c>
      <c r="H182" s="505"/>
      <c r="I182" s="506">
        <f>SUM(I183:J186)</f>
        <v>756</v>
      </c>
      <c r="J182" s="507"/>
      <c r="K182" s="505">
        <f t="shared" si="56"/>
        <v>264</v>
      </c>
      <c r="L182" s="505"/>
      <c r="M182" s="506">
        <f>SUM(M183:N186)</f>
        <v>133</v>
      </c>
      <c r="N182" s="505"/>
      <c r="O182" s="506">
        <f>SUM(O183:P186)</f>
        <v>131</v>
      </c>
      <c r="P182" s="505"/>
      <c r="Q182" s="504">
        <f t="shared" si="61"/>
        <v>255</v>
      </c>
      <c r="R182" s="505"/>
      <c r="S182" s="506">
        <f>SUM(S183:T186)</f>
        <v>137</v>
      </c>
      <c r="T182" s="505"/>
      <c r="U182" s="506">
        <f>SUM(U183:V186)</f>
        <v>118</v>
      </c>
      <c r="V182" s="507"/>
      <c r="W182" s="504">
        <f t="shared" si="57"/>
        <v>285</v>
      </c>
      <c r="X182" s="505"/>
      <c r="Y182" s="506">
        <f>SUM(Y183:Z186)</f>
        <v>155</v>
      </c>
      <c r="Z182" s="505"/>
      <c r="AA182" s="506">
        <f>SUM(AA183:AB186)</f>
        <v>130</v>
      </c>
      <c r="AB182" s="507"/>
      <c r="AC182" s="504">
        <f t="shared" si="58"/>
        <v>260</v>
      </c>
      <c r="AD182" s="505"/>
      <c r="AE182" s="506">
        <f>SUM(AE183:AF186)</f>
        <v>140</v>
      </c>
      <c r="AF182" s="505"/>
      <c r="AG182" s="506">
        <f>SUM(AG183:AH186)</f>
        <v>120</v>
      </c>
      <c r="AH182" s="507"/>
      <c r="AI182" s="504">
        <f t="shared" si="59"/>
        <v>249</v>
      </c>
      <c r="AJ182" s="505"/>
      <c r="AK182" s="506">
        <f>SUM(AK183:AL186)</f>
        <v>127</v>
      </c>
      <c r="AL182" s="505"/>
      <c r="AM182" s="506">
        <f>SUM(AM183:AN186)</f>
        <v>122</v>
      </c>
      <c r="AN182" s="507"/>
      <c r="AO182" s="504">
        <f t="shared" si="60"/>
        <v>265</v>
      </c>
      <c r="AP182" s="505"/>
      <c r="AQ182" s="506">
        <f>SUM(AQ183:AR186)</f>
        <v>130</v>
      </c>
      <c r="AR182" s="505"/>
      <c r="AS182" s="506">
        <f>SUM(AS183:AT186)</f>
        <v>135</v>
      </c>
      <c r="AT182" s="507"/>
    </row>
    <row r="183" spans="2:46" s="59" customFormat="1" ht="15" hidden="1" customHeight="1">
      <c r="B183" s="502" t="s">
        <v>230</v>
      </c>
      <c r="C183" s="503"/>
      <c r="D183" s="503"/>
      <c r="E183" s="504">
        <f t="shared" si="55"/>
        <v>586</v>
      </c>
      <c r="F183" s="505"/>
      <c r="G183" s="506">
        <f>SUM(M183,S183,Y183,AE183,AK183,AQ183)</f>
        <v>297</v>
      </c>
      <c r="H183" s="505"/>
      <c r="I183" s="506">
        <f>SUM(O183,U183,AA183,AG183,AM183,AS183)</f>
        <v>289</v>
      </c>
      <c r="J183" s="507"/>
      <c r="K183" s="505">
        <f t="shared" si="56"/>
        <v>99</v>
      </c>
      <c r="L183" s="505"/>
      <c r="M183" s="506">
        <v>54</v>
      </c>
      <c r="N183" s="505"/>
      <c r="O183" s="506">
        <v>45</v>
      </c>
      <c r="P183" s="505"/>
      <c r="Q183" s="504">
        <f t="shared" si="61"/>
        <v>94</v>
      </c>
      <c r="R183" s="505"/>
      <c r="S183" s="506">
        <v>40</v>
      </c>
      <c r="T183" s="505"/>
      <c r="U183" s="506">
        <v>54</v>
      </c>
      <c r="V183" s="507"/>
      <c r="W183" s="504">
        <f t="shared" si="57"/>
        <v>106</v>
      </c>
      <c r="X183" s="505"/>
      <c r="Y183" s="506">
        <v>57</v>
      </c>
      <c r="Z183" s="505"/>
      <c r="AA183" s="506">
        <v>49</v>
      </c>
      <c r="AB183" s="507"/>
      <c r="AC183" s="504">
        <f t="shared" si="58"/>
        <v>101</v>
      </c>
      <c r="AD183" s="505"/>
      <c r="AE183" s="506">
        <v>56</v>
      </c>
      <c r="AF183" s="505"/>
      <c r="AG183" s="506">
        <v>45</v>
      </c>
      <c r="AH183" s="507"/>
      <c r="AI183" s="504">
        <f t="shared" si="59"/>
        <v>87</v>
      </c>
      <c r="AJ183" s="505"/>
      <c r="AK183" s="506">
        <v>46</v>
      </c>
      <c r="AL183" s="505"/>
      <c r="AM183" s="506">
        <v>41</v>
      </c>
      <c r="AN183" s="507"/>
      <c r="AO183" s="504">
        <f t="shared" si="60"/>
        <v>99</v>
      </c>
      <c r="AP183" s="505"/>
      <c r="AQ183" s="506">
        <v>44</v>
      </c>
      <c r="AR183" s="505"/>
      <c r="AS183" s="506">
        <v>55</v>
      </c>
      <c r="AT183" s="507"/>
    </row>
    <row r="184" spans="2:46" s="59" customFormat="1" ht="15" hidden="1" customHeight="1">
      <c r="B184" s="502" t="s">
        <v>231</v>
      </c>
      <c r="C184" s="503"/>
      <c r="D184" s="503"/>
      <c r="E184" s="504">
        <f t="shared" si="55"/>
        <v>366</v>
      </c>
      <c r="F184" s="505"/>
      <c r="G184" s="506">
        <f>SUM(M184,S184,Y184,AE184,AK184,AQ184)</f>
        <v>188</v>
      </c>
      <c r="H184" s="505"/>
      <c r="I184" s="506">
        <f>SUM(O184,U184,AA184,AG184,AM184,AS184)</f>
        <v>178</v>
      </c>
      <c r="J184" s="507"/>
      <c r="K184" s="505">
        <f t="shared" si="56"/>
        <v>67</v>
      </c>
      <c r="L184" s="505"/>
      <c r="M184" s="506">
        <v>32</v>
      </c>
      <c r="N184" s="505"/>
      <c r="O184" s="506">
        <v>35</v>
      </c>
      <c r="P184" s="505"/>
      <c r="Q184" s="504">
        <f t="shared" si="61"/>
        <v>61</v>
      </c>
      <c r="R184" s="505"/>
      <c r="S184" s="506">
        <v>36</v>
      </c>
      <c r="T184" s="505"/>
      <c r="U184" s="506">
        <v>25</v>
      </c>
      <c r="V184" s="507"/>
      <c r="W184" s="504">
        <f t="shared" si="57"/>
        <v>61</v>
      </c>
      <c r="X184" s="505"/>
      <c r="Y184" s="506">
        <v>31</v>
      </c>
      <c r="Z184" s="505"/>
      <c r="AA184" s="506">
        <v>30</v>
      </c>
      <c r="AB184" s="507"/>
      <c r="AC184" s="504">
        <f t="shared" si="58"/>
        <v>60</v>
      </c>
      <c r="AD184" s="505"/>
      <c r="AE184" s="506">
        <v>27</v>
      </c>
      <c r="AF184" s="505"/>
      <c r="AG184" s="506">
        <v>33</v>
      </c>
      <c r="AH184" s="507"/>
      <c r="AI184" s="504">
        <f t="shared" si="59"/>
        <v>59</v>
      </c>
      <c r="AJ184" s="505"/>
      <c r="AK184" s="506">
        <v>29</v>
      </c>
      <c r="AL184" s="505"/>
      <c r="AM184" s="506">
        <v>30</v>
      </c>
      <c r="AN184" s="507"/>
      <c r="AO184" s="504">
        <f t="shared" si="60"/>
        <v>58</v>
      </c>
      <c r="AP184" s="505"/>
      <c r="AQ184" s="506">
        <v>33</v>
      </c>
      <c r="AR184" s="505"/>
      <c r="AS184" s="506">
        <v>25</v>
      </c>
      <c r="AT184" s="507"/>
    </row>
    <row r="185" spans="2:46" s="59" customFormat="1" ht="15" hidden="1" customHeight="1">
      <c r="B185" s="502" t="s">
        <v>232</v>
      </c>
      <c r="C185" s="503"/>
      <c r="D185" s="503"/>
      <c r="E185" s="504">
        <f t="shared" si="55"/>
        <v>304</v>
      </c>
      <c r="F185" s="505"/>
      <c r="G185" s="506">
        <f>SUM(M185,S185,Y185,AE185,AK185,AQ185)</f>
        <v>166</v>
      </c>
      <c r="H185" s="505"/>
      <c r="I185" s="506">
        <f>SUM(O185,U185,AA185,AG185,AM185,AS185)</f>
        <v>138</v>
      </c>
      <c r="J185" s="507"/>
      <c r="K185" s="505">
        <f t="shared" si="56"/>
        <v>45</v>
      </c>
      <c r="L185" s="505"/>
      <c r="M185" s="506">
        <v>22</v>
      </c>
      <c r="N185" s="505"/>
      <c r="O185" s="506">
        <v>23</v>
      </c>
      <c r="P185" s="505"/>
      <c r="Q185" s="504">
        <f t="shared" si="61"/>
        <v>47</v>
      </c>
      <c r="R185" s="505"/>
      <c r="S185" s="506">
        <v>29</v>
      </c>
      <c r="T185" s="505"/>
      <c r="U185" s="506">
        <v>18</v>
      </c>
      <c r="V185" s="507"/>
      <c r="W185" s="504">
        <f t="shared" si="57"/>
        <v>58</v>
      </c>
      <c r="X185" s="505"/>
      <c r="Y185" s="506">
        <v>32</v>
      </c>
      <c r="Z185" s="505"/>
      <c r="AA185" s="506">
        <v>26</v>
      </c>
      <c r="AB185" s="507"/>
      <c r="AC185" s="504">
        <f t="shared" si="58"/>
        <v>52</v>
      </c>
      <c r="AD185" s="505"/>
      <c r="AE185" s="506">
        <v>29</v>
      </c>
      <c r="AF185" s="505"/>
      <c r="AG185" s="506">
        <v>23</v>
      </c>
      <c r="AH185" s="507"/>
      <c r="AI185" s="504">
        <f t="shared" si="59"/>
        <v>43</v>
      </c>
      <c r="AJ185" s="505"/>
      <c r="AK185" s="506">
        <v>25</v>
      </c>
      <c r="AL185" s="505"/>
      <c r="AM185" s="506">
        <v>18</v>
      </c>
      <c r="AN185" s="507"/>
      <c r="AO185" s="504">
        <f t="shared" si="60"/>
        <v>59</v>
      </c>
      <c r="AP185" s="505"/>
      <c r="AQ185" s="506">
        <v>29</v>
      </c>
      <c r="AR185" s="505"/>
      <c r="AS185" s="506">
        <v>30</v>
      </c>
      <c r="AT185" s="507"/>
    </row>
    <row r="186" spans="2:46" s="59" customFormat="1" ht="15" hidden="1" customHeight="1">
      <c r="B186" s="502" t="s">
        <v>233</v>
      </c>
      <c r="C186" s="503"/>
      <c r="D186" s="503"/>
      <c r="E186" s="504">
        <f t="shared" si="55"/>
        <v>322</v>
      </c>
      <c r="F186" s="505"/>
      <c r="G186" s="506">
        <f>SUM(M186,S186,Y186,AE186,AK186,AQ186)</f>
        <v>171</v>
      </c>
      <c r="H186" s="505"/>
      <c r="I186" s="506">
        <f>SUM(O186,U186,AA186,AG186,AM186,AS186)</f>
        <v>151</v>
      </c>
      <c r="J186" s="507"/>
      <c r="K186" s="505">
        <f>SUM(M186:P186)</f>
        <v>53</v>
      </c>
      <c r="L186" s="505"/>
      <c r="M186" s="506">
        <v>25</v>
      </c>
      <c r="N186" s="505"/>
      <c r="O186" s="506">
        <v>28</v>
      </c>
      <c r="P186" s="505"/>
      <c r="Q186" s="504">
        <f t="shared" ref="Q186:Q191" si="64">SUM(S186:V186)</f>
        <v>53</v>
      </c>
      <c r="R186" s="505"/>
      <c r="S186" s="506">
        <v>32</v>
      </c>
      <c r="T186" s="505"/>
      <c r="U186" s="506">
        <v>21</v>
      </c>
      <c r="V186" s="507"/>
      <c r="W186" s="504">
        <f>SUM(Y186:AB186)</f>
        <v>60</v>
      </c>
      <c r="X186" s="505"/>
      <c r="Y186" s="506">
        <v>35</v>
      </c>
      <c r="Z186" s="505"/>
      <c r="AA186" s="506">
        <v>25</v>
      </c>
      <c r="AB186" s="507"/>
      <c r="AC186" s="504">
        <f t="shared" si="58"/>
        <v>47</v>
      </c>
      <c r="AD186" s="505"/>
      <c r="AE186" s="506">
        <v>28</v>
      </c>
      <c r="AF186" s="505"/>
      <c r="AG186" s="506">
        <v>19</v>
      </c>
      <c r="AH186" s="507"/>
      <c r="AI186" s="504">
        <f t="shared" si="59"/>
        <v>60</v>
      </c>
      <c r="AJ186" s="505"/>
      <c r="AK186" s="506">
        <v>27</v>
      </c>
      <c r="AL186" s="505"/>
      <c r="AM186" s="506">
        <v>33</v>
      </c>
      <c r="AN186" s="507"/>
      <c r="AO186" s="504">
        <f t="shared" si="60"/>
        <v>49</v>
      </c>
      <c r="AP186" s="505"/>
      <c r="AQ186" s="506">
        <v>24</v>
      </c>
      <c r="AR186" s="505"/>
      <c r="AS186" s="506">
        <v>25</v>
      </c>
      <c r="AT186" s="507"/>
    </row>
    <row r="187" spans="2:46" s="59" customFormat="1" ht="15" customHeight="1">
      <c r="B187" s="508" t="s">
        <v>234</v>
      </c>
      <c r="C187" s="509"/>
      <c r="D187" s="509"/>
      <c r="E187" s="510">
        <f t="shared" si="55"/>
        <v>800</v>
      </c>
      <c r="F187" s="511"/>
      <c r="G187" s="512">
        <f>SUM(G188:H191)</f>
        <v>411</v>
      </c>
      <c r="H187" s="511"/>
      <c r="I187" s="512">
        <f>SUM(I188:J191)</f>
        <v>389</v>
      </c>
      <c r="J187" s="513"/>
      <c r="K187" s="511">
        <f t="shared" si="56"/>
        <v>131</v>
      </c>
      <c r="L187" s="511"/>
      <c r="M187" s="512">
        <f>SUM(M188:N191)</f>
        <v>65</v>
      </c>
      <c r="N187" s="511"/>
      <c r="O187" s="512">
        <f>SUM(O188:P191)</f>
        <v>66</v>
      </c>
      <c r="P187" s="511"/>
      <c r="Q187" s="510">
        <f t="shared" si="64"/>
        <v>150</v>
      </c>
      <c r="R187" s="511"/>
      <c r="S187" s="512">
        <f>SUM(S188:T191)</f>
        <v>78</v>
      </c>
      <c r="T187" s="511"/>
      <c r="U187" s="512">
        <f>SUM(U188:V191)</f>
        <v>72</v>
      </c>
      <c r="V187" s="513"/>
      <c r="W187" s="510">
        <f t="shared" si="57"/>
        <v>123</v>
      </c>
      <c r="X187" s="511"/>
      <c r="Y187" s="512">
        <f>SUM(Y188:Z191)</f>
        <v>68</v>
      </c>
      <c r="Z187" s="511"/>
      <c r="AA187" s="512">
        <f>SUM(AA188:AB191)</f>
        <v>55</v>
      </c>
      <c r="AB187" s="513"/>
      <c r="AC187" s="510">
        <f t="shared" si="58"/>
        <v>127</v>
      </c>
      <c r="AD187" s="511"/>
      <c r="AE187" s="512">
        <f>SUM(AE188:AF191)</f>
        <v>67</v>
      </c>
      <c r="AF187" s="513"/>
      <c r="AG187" s="512">
        <f>SUM(AG188:AH191)</f>
        <v>60</v>
      </c>
      <c r="AH187" s="513"/>
      <c r="AI187" s="510">
        <f t="shared" si="59"/>
        <v>129</v>
      </c>
      <c r="AJ187" s="511"/>
      <c r="AK187" s="512">
        <f>SUM(AK188:AL191)</f>
        <v>67</v>
      </c>
      <c r="AL187" s="511"/>
      <c r="AM187" s="512">
        <f>SUM(AM188:AN191)</f>
        <v>62</v>
      </c>
      <c r="AN187" s="513"/>
      <c r="AO187" s="510">
        <f t="shared" si="60"/>
        <v>140</v>
      </c>
      <c r="AP187" s="511"/>
      <c r="AQ187" s="512">
        <f>SUM(AQ188:AR191)</f>
        <v>66</v>
      </c>
      <c r="AR187" s="511"/>
      <c r="AS187" s="512">
        <f>SUM(AS188:AT191)</f>
        <v>74</v>
      </c>
      <c r="AT187" s="513"/>
    </row>
    <row r="188" spans="2:46" s="59" customFormat="1" ht="15" hidden="1" customHeight="1">
      <c r="B188" s="521" t="s">
        <v>241</v>
      </c>
      <c r="C188" s="522"/>
      <c r="D188" s="523"/>
      <c r="E188" s="504">
        <f>SUM(G188:J188)</f>
        <v>405</v>
      </c>
      <c r="F188" s="505"/>
      <c r="G188" s="506">
        <f>SUM(M188,S188,Y188,AE188,AK188,AQ188)</f>
        <v>225</v>
      </c>
      <c r="H188" s="505"/>
      <c r="I188" s="506">
        <f>SUM(O188,U188,AA188,AG188,AM188,AS188)</f>
        <v>180</v>
      </c>
      <c r="J188" s="507"/>
      <c r="K188" s="524">
        <f>SUM(M188:P188)</f>
        <v>61</v>
      </c>
      <c r="L188" s="525"/>
      <c r="M188" s="525">
        <v>31</v>
      </c>
      <c r="N188" s="525"/>
      <c r="O188" s="525">
        <v>30</v>
      </c>
      <c r="P188" s="526"/>
      <c r="Q188" s="533">
        <f t="shared" si="64"/>
        <v>82</v>
      </c>
      <c r="R188" s="534"/>
      <c r="S188" s="535">
        <v>46</v>
      </c>
      <c r="T188" s="535"/>
      <c r="U188" s="525">
        <v>36</v>
      </c>
      <c r="V188" s="526"/>
      <c r="W188" s="524">
        <f>SUM(Y188:AB188)</f>
        <v>68</v>
      </c>
      <c r="X188" s="525"/>
      <c r="Y188" s="525">
        <v>39</v>
      </c>
      <c r="Z188" s="525"/>
      <c r="AA188" s="525">
        <v>29</v>
      </c>
      <c r="AB188" s="526"/>
      <c r="AC188" s="524">
        <f>SUM(AE188:AH188)</f>
        <v>66</v>
      </c>
      <c r="AD188" s="525"/>
      <c r="AE188" s="525">
        <v>39</v>
      </c>
      <c r="AF188" s="525"/>
      <c r="AG188" s="525">
        <v>27</v>
      </c>
      <c r="AH188" s="526"/>
      <c r="AI188" s="524">
        <f>SUM(AK188:AN188)</f>
        <v>59</v>
      </c>
      <c r="AJ188" s="525"/>
      <c r="AK188" s="525">
        <v>34</v>
      </c>
      <c r="AL188" s="525"/>
      <c r="AM188" s="525">
        <v>25</v>
      </c>
      <c r="AN188" s="526"/>
      <c r="AO188" s="524">
        <f>SUM(AQ188:AT188)</f>
        <v>69</v>
      </c>
      <c r="AP188" s="525"/>
      <c r="AQ188" s="527">
        <v>36</v>
      </c>
      <c r="AR188" s="527"/>
      <c r="AS188" s="525">
        <v>33</v>
      </c>
      <c r="AT188" s="526"/>
    </row>
    <row r="189" spans="2:46" s="59" customFormat="1" ht="15" hidden="1" customHeight="1">
      <c r="B189" s="502" t="s">
        <v>242</v>
      </c>
      <c r="C189" s="528"/>
      <c r="D189" s="529"/>
      <c r="E189" s="504">
        <f>SUM(G189:J189)</f>
        <v>181</v>
      </c>
      <c r="F189" s="505"/>
      <c r="G189" s="506">
        <f>SUM(M189,S189,Y189,AE189,AK189,AQ189)</f>
        <v>80</v>
      </c>
      <c r="H189" s="505"/>
      <c r="I189" s="506">
        <f>SUM(O189,U189,AA189,AG189,AM189,AS189)</f>
        <v>101</v>
      </c>
      <c r="J189" s="507"/>
      <c r="K189" s="530">
        <f>SUM(M189:P189)</f>
        <v>30</v>
      </c>
      <c r="L189" s="531"/>
      <c r="M189" s="531">
        <v>14</v>
      </c>
      <c r="N189" s="531"/>
      <c r="O189" s="531">
        <v>16</v>
      </c>
      <c r="P189" s="532"/>
      <c r="Q189" s="504">
        <f t="shared" si="64"/>
        <v>24</v>
      </c>
      <c r="R189" s="505"/>
      <c r="S189" s="531">
        <v>11</v>
      </c>
      <c r="T189" s="531"/>
      <c r="U189" s="531">
        <v>13</v>
      </c>
      <c r="V189" s="532"/>
      <c r="W189" s="530">
        <f>SUM(Y189:AB189)</f>
        <v>25</v>
      </c>
      <c r="X189" s="531"/>
      <c r="Y189" s="531">
        <v>15</v>
      </c>
      <c r="Z189" s="531"/>
      <c r="AA189" s="531">
        <v>10</v>
      </c>
      <c r="AB189" s="532"/>
      <c r="AC189" s="530">
        <f>SUM(AE189:AH189)</f>
        <v>34</v>
      </c>
      <c r="AD189" s="531"/>
      <c r="AE189" s="531">
        <v>12</v>
      </c>
      <c r="AF189" s="531"/>
      <c r="AG189" s="531">
        <v>22</v>
      </c>
      <c r="AH189" s="532"/>
      <c r="AI189" s="530">
        <f>SUM(AK189:AN189)</f>
        <v>31</v>
      </c>
      <c r="AJ189" s="531"/>
      <c r="AK189" s="531">
        <v>13</v>
      </c>
      <c r="AL189" s="531"/>
      <c r="AM189" s="531">
        <v>18</v>
      </c>
      <c r="AN189" s="532"/>
      <c r="AO189" s="530">
        <f>SUM(AQ189:AT189)</f>
        <v>37</v>
      </c>
      <c r="AP189" s="531"/>
      <c r="AQ189" s="531">
        <v>15</v>
      </c>
      <c r="AR189" s="531"/>
      <c r="AS189" s="531">
        <v>22</v>
      </c>
      <c r="AT189" s="532"/>
    </row>
    <row r="190" spans="2:46" s="59" customFormat="1" ht="15" hidden="1" customHeight="1">
      <c r="B190" s="502" t="s">
        <v>243</v>
      </c>
      <c r="C190" s="528"/>
      <c r="D190" s="529"/>
      <c r="E190" s="504">
        <f>SUM(G190:J190)</f>
        <v>136</v>
      </c>
      <c r="F190" s="505"/>
      <c r="G190" s="506">
        <f>SUM(M190,S190,Y190,AE190,AK190,AQ190)</f>
        <v>64</v>
      </c>
      <c r="H190" s="505"/>
      <c r="I190" s="506">
        <f>SUM(O190,U190,AA190,AG190,AM190,AS190)</f>
        <v>72</v>
      </c>
      <c r="J190" s="507"/>
      <c r="K190" s="530">
        <f>SUM(M190:P190)</f>
        <v>25</v>
      </c>
      <c r="L190" s="531"/>
      <c r="M190" s="531">
        <v>12</v>
      </c>
      <c r="N190" s="531"/>
      <c r="O190" s="531">
        <v>13</v>
      </c>
      <c r="P190" s="532"/>
      <c r="Q190" s="504">
        <f t="shared" si="64"/>
        <v>30</v>
      </c>
      <c r="R190" s="505"/>
      <c r="S190" s="531">
        <v>14</v>
      </c>
      <c r="T190" s="531"/>
      <c r="U190" s="531">
        <v>16</v>
      </c>
      <c r="V190" s="532"/>
      <c r="W190" s="530">
        <f>SUM(Y190:AB190)</f>
        <v>21</v>
      </c>
      <c r="X190" s="531"/>
      <c r="Y190" s="531">
        <v>9</v>
      </c>
      <c r="Z190" s="531"/>
      <c r="AA190" s="531">
        <v>12</v>
      </c>
      <c r="AB190" s="532"/>
      <c r="AC190" s="530">
        <f>SUM(AE190:AH190)</f>
        <v>19</v>
      </c>
      <c r="AD190" s="531"/>
      <c r="AE190" s="531">
        <v>9</v>
      </c>
      <c r="AF190" s="531"/>
      <c r="AG190" s="531">
        <v>10</v>
      </c>
      <c r="AH190" s="532"/>
      <c r="AI190" s="530">
        <f>SUM(AK190:AN190)</f>
        <v>20</v>
      </c>
      <c r="AJ190" s="531"/>
      <c r="AK190" s="531">
        <v>11</v>
      </c>
      <c r="AL190" s="531"/>
      <c r="AM190" s="531">
        <v>9</v>
      </c>
      <c r="AN190" s="532"/>
      <c r="AO190" s="530">
        <f>SUM(AQ190:AT190)</f>
        <v>21</v>
      </c>
      <c r="AP190" s="531"/>
      <c r="AQ190" s="531">
        <v>9</v>
      </c>
      <c r="AR190" s="531"/>
      <c r="AS190" s="531">
        <v>12</v>
      </c>
      <c r="AT190" s="532"/>
    </row>
    <row r="191" spans="2:46" s="59" customFormat="1" ht="15" hidden="1" customHeight="1">
      <c r="B191" s="508" t="s">
        <v>244</v>
      </c>
      <c r="C191" s="536"/>
      <c r="D191" s="537"/>
      <c r="E191" s="510">
        <f>SUM(G191:J191)</f>
        <v>78</v>
      </c>
      <c r="F191" s="511"/>
      <c r="G191" s="512">
        <f>SUM(M191,S191,Y191,AE191,AK191,AQ191)</f>
        <v>42</v>
      </c>
      <c r="H191" s="511"/>
      <c r="I191" s="512">
        <f>SUM(O191,U191,AA191,AG191,AM191,AS191)</f>
        <v>36</v>
      </c>
      <c r="J191" s="513"/>
      <c r="K191" s="538">
        <f>SUM(M191:P191)</f>
        <v>15</v>
      </c>
      <c r="L191" s="539"/>
      <c r="M191" s="539">
        <v>8</v>
      </c>
      <c r="N191" s="539"/>
      <c r="O191" s="539">
        <v>7</v>
      </c>
      <c r="P191" s="540"/>
      <c r="Q191" s="510">
        <f t="shared" si="64"/>
        <v>14</v>
      </c>
      <c r="R191" s="511"/>
      <c r="S191" s="539">
        <v>7</v>
      </c>
      <c r="T191" s="539"/>
      <c r="U191" s="539">
        <v>7</v>
      </c>
      <c r="V191" s="540"/>
      <c r="W191" s="538">
        <f>SUM(Y191:AB191)</f>
        <v>9</v>
      </c>
      <c r="X191" s="539"/>
      <c r="Y191" s="539">
        <v>5</v>
      </c>
      <c r="Z191" s="539"/>
      <c r="AA191" s="539">
        <v>4</v>
      </c>
      <c r="AB191" s="540"/>
      <c r="AC191" s="538">
        <f>SUM(AE191:AH191)</f>
        <v>8</v>
      </c>
      <c r="AD191" s="539"/>
      <c r="AE191" s="539">
        <v>7</v>
      </c>
      <c r="AF191" s="539"/>
      <c r="AG191" s="539">
        <v>1</v>
      </c>
      <c r="AH191" s="540"/>
      <c r="AI191" s="538">
        <f>SUM(AK191:AN191)</f>
        <v>19</v>
      </c>
      <c r="AJ191" s="539"/>
      <c r="AK191" s="539">
        <v>9</v>
      </c>
      <c r="AL191" s="539"/>
      <c r="AM191" s="539">
        <v>10</v>
      </c>
      <c r="AN191" s="540"/>
      <c r="AO191" s="538">
        <f>SUM(AQ191:AT191)</f>
        <v>13</v>
      </c>
      <c r="AP191" s="539"/>
      <c r="AQ191" s="539">
        <v>6</v>
      </c>
      <c r="AR191" s="539"/>
      <c r="AS191" s="539">
        <v>7</v>
      </c>
      <c r="AT191" s="540"/>
    </row>
    <row r="192" spans="2:46" s="59" customFormat="1" ht="15" customHeight="1">
      <c r="B192" s="492" t="s">
        <v>29</v>
      </c>
      <c r="C192" s="493"/>
      <c r="D192" s="493"/>
      <c r="E192" s="514">
        <f>E193+E199+E206+E211</f>
        <v>5329</v>
      </c>
      <c r="F192" s="515"/>
      <c r="G192" s="516">
        <f>G193+G199+G206+G211</f>
        <v>2750</v>
      </c>
      <c r="H192" s="515"/>
      <c r="I192" s="516">
        <f>I193+I199+I206+I211</f>
        <v>2579</v>
      </c>
      <c r="J192" s="517"/>
      <c r="K192" s="515">
        <f>K193+K199+K206+K211</f>
        <v>877</v>
      </c>
      <c r="L192" s="515"/>
      <c r="M192" s="516">
        <f>M193+M199+M206+M211</f>
        <v>429</v>
      </c>
      <c r="N192" s="515"/>
      <c r="O192" s="516">
        <f>O193+O199+O206+O211</f>
        <v>448</v>
      </c>
      <c r="P192" s="515"/>
      <c r="Q192" s="514">
        <f>Q193+Q199+Q206+Q211</f>
        <v>887</v>
      </c>
      <c r="R192" s="515"/>
      <c r="S192" s="516">
        <f>S193+S199+S206+S211</f>
        <v>459</v>
      </c>
      <c r="T192" s="515"/>
      <c r="U192" s="516">
        <f>U193+U199+U206+U211</f>
        <v>428</v>
      </c>
      <c r="V192" s="517"/>
      <c r="W192" s="514">
        <f>W193+W199+W206+W211</f>
        <v>916</v>
      </c>
      <c r="X192" s="515"/>
      <c r="Y192" s="516">
        <f>Y193+Y199+Y206+Y211</f>
        <v>500</v>
      </c>
      <c r="Z192" s="515"/>
      <c r="AA192" s="516">
        <f>AA193+AA199+AA206+AA211</f>
        <v>416</v>
      </c>
      <c r="AB192" s="517"/>
      <c r="AC192" s="514">
        <f>AC193+AC199+AC206+AC211</f>
        <v>878</v>
      </c>
      <c r="AD192" s="515"/>
      <c r="AE192" s="516">
        <f>AE193+AE199+AE206+AE211</f>
        <v>462</v>
      </c>
      <c r="AF192" s="515"/>
      <c r="AG192" s="516">
        <f>AG193+AG199+AG206+AG211</f>
        <v>416</v>
      </c>
      <c r="AH192" s="517"/>
      <c r="AI192" s="514">
        <f>AI193+AI199+AI206+AI211</f>
        <v>885</v>
      </c>
      <c r="AJ192" s="515"/>
      <c r="AK192" s="516">
        <f>AK193+AK199+AK206+AK211</f>
        <v>449</v>
      </c>
      <c r="AL192" s="515"/>
      <c r="AM192" s="516">
        <f>AM193+AM199+AM206+AM211</f>
        <v>436</v>
      </c>
      <c r="AN192" s="517"/>
      <c r="AO192" s="514">
        <f>AO193+AO199+AO206+AO211</f>
        <v>886</v>
      </c>
      <c r="AP192" s="515"/>
      <c r="AQ192" s="516">
        <f>AQ193+AQ199+AQ206+AQ211</f>
        <v>451</v>
      </c>
      <c r="AR192" s="515"/>
      <c r="AS192" s="516">
        <f>AS193+AS199+AS206+AS211</f>
        <v>435</v>
      </c>
      <c r="AT192" s="517"/>
    </row>
    <row r="193" spans="2:46" s="59" customFormat="1" ht="15" customHeight="1">
      <c r="B193" s="502" t="s">
        <v>245</v>
      </c>
      <c r="C193" s="503"/>
      <c r="D193" s="518"/>
      <c r="E193" s="504">
        <f>SUM(G193:J193)</f>
        <v>1046</v>
      </c>
      <c r="F193" s="519"/>
      <c r="G193" s="506">
        <f>SUM(G194:H198)</f>
        <v>492</v>
      </c>
      <c r="H193" s="519"/>
      <c r="I193" s="506">
        <f>SUM(I194:J198)</f>
        <v>554</v>
      </c>
      <c r="J193" s="507"/>
      <c r="K193" s="504">
        <f>SUM(M193:P193)</f>
        <v>159</v>
      </c>
      <c r="L193" s="519"/>
      <c r="M193" s="506">
        <f>SUM(M194:N198)</f>
        <v>75</v>
      </c>
      <c r="N193" s="519"/>
      <c r="O193" s="506">
        <f>SUM(O194:P198)</f>
        <v>84</v>
      </c>
      <c r="P193" s="507"/>
      <c r="Q193" s="504">
        <f>SUM(S193:V193)</f>
        <v>183</v>
      </c>
      <c r="R193" s="519"/>
      <c r="S193" s="506">
        <f>SUM(S194:T198)</f>
        <v>93</v>
      </c>
      <c r="T193" s="519"/>
      <c r="U193" s="506">
        <f>SUM(U194:V198)</f>
        <v>90</v>
      </c>
      <c r="V193" s="507"/>
      <c r="W193" s="504">
        <f>SUM(Y193:AB193)</f>
        <v>167</v>
      </c>
      <c r="X193" s="519"/>
      <c r="Y193" s="506">
        <f>SUM(Y194:Z198)</f>
        <v>77</v>
      </c>
      <c r="Z193" s="519"/>
      <c r="AA193" s="506">
        <f>SUM(AA194:AB198)</f>
        <v>90</v>
      </c>
      <c r="AB193" s="507"/>
      <c r="AC193" s="504">
        <f>SUM(AE193:AH193)</f>
        <v>181</v>
      </c>
      <c r="AD193" s="519"/>
      <c r="AE193" s="506">
        <f>SUM(AE194:AF198)</f>
        <v>82</v>
      </c>
      <c r="AF193" s="519"/>
      <c r="AG193" s="506">
        <f>SUM(AG194:AH198)</f>
        <v>99</v>
      </c>
      <c r="AH193" s="507"/>
      <c r="AI193" s="504">
        <f>SUM(AK193:AN193)</f>
        <v>165</v>
      </c>
      <c r="AJ193" s="519"/>
      <c r="AK193" s="506">
        <f>SUM(AK194:AL198)</f>
        <v>78</v>
      </c>
      <c r="AL193" s="519"/>
      <c r="AM193" s="506">
        <f>SUM(AM194:AN198)</f>
        <v>87</v>
      </c>
      <c r="AN193" s="507"/>
      <c r="AO193" s="504">
        <f>SUM(AQ193:AT193)</f>
        <v>191</v>
      </c>
      <c r="AP193" s="519"/>
      <c r="AQ193" s="506">
        <f>SUM(AQ194:AR198)</f>
        <v>87</v>
      </c>
      <c r="AR193" s="519"/>
      <c r="AS193" s="505">
        <f>SUM(AS194:AT198)</f>
        <v>104</v>
      </c>
      <c r="AT193" s="507"/>
    </row>
    <row r="194" spans="2:46" s="59" customFormat="1" ht="15" hidden="1" customHeight="1">
      <c r="B194" s="502" t="s">
        <v>218</v>
      </c>
      <c r="C194" s="503"/>
      <c r="D194" s="503"/>
      <c r="E194" s="504">
        <f>SUM(G194:J194)</f>
        <v>198</v>
      </c>
      <c r="F194" s="505"/>
      <c r="G194" s="506">
        <f>SUM(M194,S194,Y194,AE194,AK194,AQ194)</f>
        <v>91</v>
      </c>
      <c r="H194" s="505"/>
      <c r="I194" s="506">
        <f>SUM(O194,U194,AA194,AG194,AM194,AS194)</f>
        <v>107</v>
      </c>
      <c r="J194" s="507"/>
      <c r="K194" s="505">
        <f>SUM(M194:P194)</f>
        <v>34</v>
      </c>
      <c r="L194" s="505"/>
      <c r="M194" s="506">
        <v>13</v>
      </c>
      <c r="N194" s="505"/>
      <c r="O194" s="506">
        <v>21</v>
      </c>
      <c r="P194" s="505"/>
      <c r="Q194" s="504">
        <f>SUM(S194:V194)</f>
        <v>30</v>
      </c>
      <c r="R194" s="505"/>
      <c r="S194" s="506">
        <v>15</v>
      </c>
      <c r="T194" s="505"/>
      <c r="U194" s="506">
        <v>15</v>
      </c>
      <c r="V194" s="507"/>
      <c r="W194" s="504">
        <f>SUM(Y194:AB194)</f>
        <v>32</v>
      </c>
      <c r="X194" s="505"/>
      <c r="Y194" s="506">
        <v>15</v>
      </c>
      <c r="Z194" s="505"/>
      <c r="AA194" s="506">
        <v>17</v>
      </c>
      <c r="AB194" s="507"/>
      <c r="AC194" s="504">
        <f>SUM(AE194:AH194)</f>
        <v>32</v>
      </c>
      <c r="AD194" s="505"/>
      <c r="AE194" s="506">
        <v>15</v>
      </c>
      <c r="AF194" s="505"/>
      <c r="AG194" s="506">
        <v>17</v>
      </c>
      <c r="AH194" s="507"/>
      <c r="AI194" s="504">
        <f>SUM(AK194:AN194)</f>
        <v>30</v>
      </c>
      <c r="AJ194" s="505"/>
      <c r="AK194" s="506">
        <v>16</v>
      </c>
      <c r="AL194" s="505"/>
      <c r="AM194" s="506">
        <v>14</v>
      </c>
      <c r="AN194" s="507"/>
      <c r="AO194" s="504">
        <v>33</v>
      </c>
      <c r="AP194" s="505"/>
      <c r="AQ194" s="506">
        <v>17</v>
      </c>
      <c r="AR194" s="505"/>
      <c r="AS194" s="506">
        <v>23</v>
      </c>
      <c r="AT194" s="507"/>
    </row>
    <row r="195" spans="2:46" s="59" customFormat="1" ht="15" hidden="1" customHeight="1">
      <c r="B195" s="502" t="s">
        <v>219</v>
      </c>
      <c r="C195" s="503"/>
      <c r="D195" s="503"/>
      <c r="E195" s="504">
        <f>SUM(G195:J195)</f>
        <v>240</v>
      </c>
      <c r="F195" s="505"/>
      <c r="G195" s="506">
        <f>SUM(M195,S195,Y195,AE195,AK195,AQ195)</f>
        <v>109</v>
      </c>
      <c r="H195" s="505"/>
      <c r="I195" s="506">
        <f>SUM(O195,U195,AA195,AG195,AM195,AS195)</f>
        <v>131</v>
      </c>
      <c r="J195" s="507"/>
      <c r="K195" s="505">
        <f>SUM(M195:P195)</f>
        <v>35</v>
      </c>
      <c r="L195" s="505"/>
      <c r="M195" s="506">
        <v>18</v>
      </c>
      <c r="N195" s="505"/>
      <c r="O195" s="506">
        <v>17</v>
      </c>
      <c r="P195" s="505"/>
      <c r="Q195" s="504">
        <f>SUM(S195:V195)</f>
        <v>38</v>
      </c>
      <c r="R195" s="505"/>
      <c r="S195" s="506">
        <v>22</v>
      </c>
      <c r="T195" s="505"/>
      <c r="U195" s="506">
        <v>16</v>
      </c>
      <c r="V195" s="507"/>
      <c r="W195" s="504">
        <f>SUM(Y195:AB195)</f>
        <v>42</v>
      </c>
      <c r="X195" s="505"/>
      <c r="Y195" s="506">
        <v>17</v>
      </c>
      <c r="Z195" s="505"/>
      <c r="AA195" s="506">
        <v>25</v>
      </c>
      <c r="AB195" s="507"/>
      <c r="AC195" s="504">
        <f>SUM(AE195:AH195)</f>
        <v>43</v>
      </c>
      <c r="AD195" s="505"/>
      <c r="AE195" s="506">
        <v>20</v>
      </c>
      <c r="AF195" s="505"/>
      <c r="AG195" s="506">
        <v>23</v>
      </c>
      <c r="AH195" s="507"/>
      <c r="AI195" s="504">
        <f>SUM(AK195:AN195)</f>
        <v>39</v>
      </c>
      <c r="AJ195" s="505"/>
      <c r="AK195" s="506">
        <v>17</v>
      </c>
      <c r="AL195" s="505"/>
      <c r="AM195" s="506">
        <v>22</v>
      </c>
      <c r="AN195" s="507"/>
      <c r="AO195" s="504">
        <v>43</v>
      </c>
      <c r="AP195" s="505"/>
      <c r="AQ195" s="506">
        <v>15</v>
      </c>
      <c r="AR195" s="505"/>
      <c r="AS195" s="506">
        <v>28</v>
      </c>
      <c r="AT195" s="507"/>
    </row>
    <row r="196" spans="2:46" s="59" customFormat="1" ht="15" hidden="1" customHeight="1">
      <c r="B196" s="502" t="s">
        <v>221</v>
      </c>
      <c r="C196" s="503"/>
      <c r="D196" s="503"/>
      <c r="E196" s="504">
        <f>SUM(G196:J196)</f>
        <v>250</v>
      </c>
      <c r="F196" s="505"/>
      <c r="G196" s="506">
        <f>SUM(M196,S196,Y196,AE196,AK196,AQ196)</f>
        <v>123</v>
      </c>
      <c r="H196" s="505"/>
      <c r="I196" s="506">
        <f>SUM(O196,U196,AA196,AG196,AM196,AS196)</f>
        <v>127</v>
      </c>
      <c r="J196" s="507"/>
      <c r="K196" s="505">
        <v>47</v>
      </c>
      <c r="L196" s="505"/>
      <c r="M196" s="506">
        <v>19</v>
      </c>
      <c r="N196" s="505"/>
      <c r="O196" s="506">
        <v>21</v>
      </c>
      <c r="P196" s="505"/>
      <c r="Q196" s="504">
        <f>SUM(S196:V196)</f>
        <v>46</v>
      </c>
      <c r="R196" s="505"/>
      <c r="S196" s="506">
        <v>23</v>
      </c>
      <c r="T196" s="505"/>
      <c r="U196" s="506">
        <v>23</v>
      </c>
      <c r="V196" s="507"/>
      <c r="W196" s="504">
        <f>SUM(Y196:AB196)</f>
        <v>35</v>
      </c>
      <c r="X196" s="505"/>
      <c r="Y196" s="506">
        <v>19</v>
      </c>
      <c r="Z196" s="505"/>
      <c r="AA196" s="506">
        <v>16</v>
      </c>
      <c r="AB196" s="507"/>
      <c r="AC196" s="504">
        <v>43</v>
      </c>
      <c r="AD196" s="505"/>
      <c r="AE196" s="506">
        <v>17</v>
      </c>
      <c r="AF196" s="505"/>
      <c r="AG196" s="506">
        <v>22</v>
      </c>
      <c r="AH196" s="507"/>
      <c r="AI196" s="504">
        <f>SUM(AK196:AN196)</f>
        <v>44</v>
      </c>
      <c r="AJ196" s="505"/>
      <c r="AK196" s="506">
        <v>18</v>
      </c>
      <c r="AL196" s="505"/>
      <c r="AM196" s="506">
        <v>26</v>
      </c>
      <c r="AN196" s="507"/>
      <c r="AO196" s="504">
        <f>SUM(AQ196:AT196)</f>
        <v>46</v>
      </c>
      <c r="AP196" s="505"/>
      <c r="AQ196" s="506">
        <v>27</v>
      </c>
      <c r="AR196" s="505"/>
      <c r="AS196" s="506">
        <v>19</v>
      </c>
      <c r="AT196" s="507"/>
    </row>
    <row r="197" spans="2:46" s="59" customFormat="1" ht="15" hidden="1" customHeight="1">
      <c r="B197" s="502" t="s">
        <v>220</v>
      </c>
      <c r="C197" s="503"/>
      <c r="D197" s="503"/>
      <c r="E197" s="504">
        <f t="shared" ref="E197:E211" si="65">SUM(G197:J197)</f>
        <v>192</v>
      </c>
      <c r="F197" s="505"/>
      <c r="G197" s="506">
        <f>SUM(M197,S197,Y197,AE197,AK197,AQ197)</f>
        <v>83</v>
      </c>
      <c r="H197" s="505"/>
      <c r="I197" s="506">
        <f>SUM(O197,U197,AA197,AG197,AM197,AS197)</f>
        <v>109</v>
      </c>
      <c r="J197" s="507"/>
      <c r="K197" s="505">
        <f t="shared" ref="K197:K209" si="66">SUM(M197:P197)</f>
        <v>22</v>
      </c>
      <c r="L197" s="505"/>
      <c r="M197" s="506">
        <v>10</v>
      </c>
      <c r="N197" s="505"/>
      <c r="O197" s="506">
        <v>12</v>
      </c>
      <c r="P197" s="505"/>
      <c r="Q197" s="504">
        <f>SUM(S197:V197)</f>
        <v>39</v>
      </c>
      <c r="R197" s="505"/>
      <c r="S197" s="506">
        <v>17</v>
      </c>
      <c r="T197" s="505"/>
      <c r="U197" s="506">
        <v>22</v>
      </c>
      <c r="V197" s="507"/>
      <c r="W197" s="504">
        <f t="shared" ref="W197:W209" si="67">SUM(Y197:AB197)</f>
        <v>31</v>
      </c>
      <c r="X197" s="505"/>
      <c r="Y197" s="506">
        <v>11</v>
      </c>
      <c r="Z197" s="505"/>
      <c r="AA197" s="506">
        <v>20</v>
      </c>
      <c r="AB197" s="507"/>
      <c r="AC197" s="504">
        <f t="shared" ref="AC197:AC211" si="68">SUM(AE197:AH197)</f>
        <v>37</v>
      </c>
      <c r="AD197" s="505"/>
      <c r="AE197" s="506">
        <v>13</v>
      </c>
      <c r="AF197" s="505"/>
      <c r="AG197" s="506">
        <v>24</v>
      </c>
      <c r="AH197" s="507"/>
      <c r="AI197" s="504">
        <f t="shared" ref="AI197:AI211" si="69">SUM(AK197:AN197)</f>
        <v>28</v>
      </c>
      <c r="AJ197" s="505"/>
      <c r="AK197" s="506">
        <v>16</v>
      </c>
      <c r="AL197" s="505"/>
      <c r="AM197" s="506">
        <v>12</v>
      </c>
      <c r="AN197" s="507"/>
      <c r="AO197" s="504">
        <f t="shared" ref="AO197:AO211" si="70">SUM(AQ197:AT197)</f>
        <v>35</v>
      </c>
      <c r="AP197" s="505"/>
      <c r="AQ197" s="506">
        <v>16</v>
      </c>
      <c r="AR197" s="505"/>
      <c r="AS197" s="506">
        <v>19</v>
      </c>
      <c r="AT197" s="507"/>
    </row>
    <row r="198" spans="2:46" s="59" customFormat="1" ht="15" hidden="1" customHeight="1">
      <c r="B198" s="502" t="s">
        <v>222</v>
      </c>
      <c r="C198" s="503"/>
      <c r="D198" s="503"/>
      <c r="E198" s="504">
        <f t="shared" si="65"/>
        <v>166</v>
      </c>
      <c r="F198" s="505"/>
      <c r="G198" s="506">
        <f>SUM(M198,S198,Y198,AE198,AK198,AQ198)</f>
        <v>86</v>
      </c>
      <c r="H198" s="505"/>
      <c r="I198" s="506">
        <f>SUM(O198,U198,AA198,AG198,AM198,AS198)</f>
        <v>80</v>
      </c>
      <c r="J198" s="507"/>
      <c r="K198" s="505">
        <f t="shared" si="66"/>
        <v>28</v>
      </c>
      <c r="L198" s="505"/>
      <c r="M198" s="506">
        <v>15</v>
      </c>
      <c r="N198" s="505"/>
      <c r="O198" s="506">
        <v>13</v>
      </c>
      <c r="P198" s="505"/>
      <c r="Q198" s="504">
        <f t="shared" ref="Q198:Q209" si="71">SUM(S198:V198)</f>
        <v>30</v>
      </c>
      <c r="R198" s="505"/>
      <c r="S198" s="506">
        <v>16</v>
      </c>
      <c r="T198" s="505"/>
      <c r="U198" s="506">
        <v>14</v>
      </c>
      <c r="V198" s="507"/>
      <c r="W198" s="504">
        <f t="shared" si="67"/>
        <v>27</v>
      </c>
      <c r="X198" s="505"/>
      <c r="Y198" s="506">
        <v>15</v>
      </c>
      <c r="Z198" s="505"/>
      <c r="AA198" s="506">
        <v>12</v>
      </c>
      <c r="AB198" s="507"/>
      <c r="AC198" s="504">
        <f t="shared" si="68"/>
        <v>30</v>
      </c>
      <c r="AD198" s="505"/>
      <c r="AE198" s="506">
        <v>17</v>
      </c>
      <c r="AF198" s="505"/>
      <c r="AG198" s="506">
        <v>13</v>
      </c>
      <c r="AH198" s="507"/>
      <c r="AI198" s="504">
        <f t="shared" si="69"/>
        <v>24</v>
      </c>
      <c r="AJ198" s="505"/>
      <c r="AK198" s="506">
        <v>11</v>
      </c>
      <c r="AL198" s="505"/>
      <c r="AM198" s="506">
        <v>13</v>
      </c>
      <c r="AN198" s="507"/>
      <c r="AO198" s="504">
        <f t="shared" si="70"/>
        <v>27</v>
      </c>
      <c r="AP198" s="505"/>
      <c r="AQ198" s="506">
        <v>12</v>
      </c>
      <c r="AR198" s="505"/>
      <c r="AS198" s="506">
        <v>15</v>
      </c>
      <c r="AT198" s="507"/>
    </row>
    <row r="199" spans="2:46" s="59" customFormat="1" ht="15" customHeight="1">
      <c r="B199" s="502" t="s">
        <v>223</v>
      </c>
      <c r="C199" s="503"/>
      <c r="D199" s="503"/>
      <c r="E199" s="504">
        <f t="shared" si="65"/>
        <v>1885</v>
      </c>
      <c r="F199" s="505"/>
      <c r="G199" s="506">
        <f>SUM(G200:H205)</f>
        <v>1013</v>
      </c>
      <c r="H199" s="505"/>
      <c r="I199" s="506">
        <f>SUM(I200:J205)</f>
        <v>872</v>
      </c>
      <c r="J199" s="507"/>
      <c r="K199" s="505">
        <f t="shared" si="66"/>
        <v>303</v>
      </c>
      <c r="L199" s="505"/>
      <c r="M199" s="506">
        <f>SUM(M200:N205)</f>
        <v>156</v>
      </c>
      <c r="N199" s="505"/>
      <c r="O199" s="506">
        <f>SUM(O200:P205)</f>
        <v>147</v>
      </c>
      <c r="P199" s="505"/>
      <c r="Q199" s="504">
        <f t="shared" si="71"/>
        <v>306</v>
      </c>
      <c r="R199" s="505"/>
      <c r="S199" s="506">
        <f>SUM(S200:T205)</f>
        <v>165</v>
      </c>
      <c r="T199" s="505"/>
      <c r="U199" s="506">
        <f>SUM(U200:V205)</f>
        <v>141</v>
      </c>
      <c r="V199" s="507"/>
      <c r="W199" s="504">
        <f t="shared" si="67"/>
        <v>339</v>
      </c>
      <c r="X199" s="505"/>
      <c r="Y199" s="506">
        <f>SUM(Y200:Z205)</f>
        <v>205</v>
      </c>
      <c r="Z199" s="505"/>
      <c r="AA199" s="506">
        <f>SUM(AA200:AB205)</f>
        <v>134</v>
      </c>
      <c r="AB199" s="507"/>
      <c r="AC199" s="504">
        <f t="shared" si="68"/>
        <v>289</v>
      </c>
      <c r="AD199" s="505"/>
      <c r="AE199" s="506">
        <f>SUM(AE200:AF205)</f>
        <v>155</v>
      </c>
      <c r="AF199" s="505"/>
      <c r="AG199" s="506">
        <f>SUM(AG200:AH205)</f>
        <v>134</v>
      </c>
      <c r="AH199" s="507"/>
      <c r="AI199" s="504">
        <f t="shared" si="69"/>
        <v>331</v>
      </c>
      <c r="AJ199" s="505"/>
      <c r="AK199" s="506">
        <f>SUM(AK200:AL205)</f>
        <v>163</v>
      </c>
      <c r="AL199" s="505"/>
      <c r="AM199" s="506">
        <f>SUM(AM200:AN205)</f>
        <v>168</v>
      </c>
      <c r="AN199" s="507"/>
      <c r="AO199" s="504">
        <f t="shared" si="70"/>
        <v>317</v>
      </c>
      <c r="AP199" s="505"/>
      <c r="AQ199" s="506">
        <f>SUM(AQ200:AR205)</f>
        <v>169</v>
      </c>
      <c r="AR199" s="505"/>
      <c r="AS199" s="506">
        <f>SUM(AS200:AT205)</f>
        <v>148</v>
      </c>
      <c r="AT199" s="507"/>
    </row>
    <row r="200" spans="2:46" s="59" customFormat="1" ht="15" hidden="1" customHeight="1">
      <c r="B200" s="502" t="s">
        <v>224</v>
      </c>
      <c r="C200" s="503"/>
      <c r="D200" s="503"/>
      <c r="E200" s="504">
        <f t="shared" si="65"/>
        <v>312</v>
      </c>
      <c r="F200" s="505"/>
      <c r="G200" s="506">
        <f t="shared" ref="G200:G205" si="72">SUM(M200,S200,Y200,AE200,AK200,AQ200)</f>
        <v>164</v>
      </c>
      <c r="H200" s="505"/>
      <c r="I200" s="506">
        <f t="shared" ref="I200:I205" si="73">SUM(O200,U200,AA200,AG200,AM200,AS200)</f>
        <v>148</v>
      </c>
      <c r="J200" s="507"/>
      <c r="K200" s="505">
        <f t="shared" si="66"/>
        <v>50</v>
      </c>
      <c r="L200" s="505"/>
      <c r="M200" s="506">
        <v>23</v>
      </c>
      <c r="N200" s="505"/>
      <c r="O200" s="506">
        <v>27</v>
      </c>
      <c r="P200" s="505"/>
      <c r="Q200" s="504">
        <f t="shared" si="71"/>
        <v>51</v>
      </c>
      <c r="R200" s="505"/>
      <c r="S200" s="506">
        <v>24</v>
      </c>
      <c r="T200" s="505"/>
      <c r="U200" s="506">
        <v>27</v>
      </c>
      <c r="V200" s="507"/>
      <c r="W200" s="504">
        <f t="shared" si="67"/>
        <v>69</v>
      </c>
      <c r="X200" s="505"/>
      <c r="Y200" s="506">
        <v>45</v>
      </c>
      <c r="Z200" s="505"/>
      <c r="AA200" s="506">
        <v>24</v>
      </c>
      <c r="AB200" s="507"/>
      <c r="AC200" s="504">
        <f t="shared" si="68"/>
        <v>45</v>
      </c>
      <c r="AD200" s="505"/>
      <c r="AE200" s="506">
        <v>24</v>
      </c>
      <c r="AF200" s="505"/>
      <c r="AG200" s="506">
        <v>21</v>
      </c>
      <c r="AH200" s="507"/>
      <c r="AI200" s="504">
        <f t="shared" si="69"/>
        <v>52</v>
      </c>
      <c r="AJ200" s="505"/>
      <c r="AK200" s="506">
        <v>27</v>
      </c>
      <c r="AL200" s="505"/>
      <c r="AM200" s="506">
        <v>25</v>
      </c>
      <c r="AN200" s="507"/>
      <c r="AO200" s="504">
        <f t="shared" si="70"/>
        <v>45</v>
      </c>
      <c r="AP200" s="505"/>
      <c r="AQ200" s="506">
        <v>21</v>
      </c>
      <c r="AR200" s="505"/>
      <c r="AS200" s="506">
        <v>24</v>
      </c>
      <c r="AT200" s="507"/>
    </row>
    <row r="201" spans="2:46" s="59" customFormat="1" ht="15" hidden="1" customHeight="1">
      <c r="B201" s="502" t="s">
        <v>225</v>
      </c>
      <c r="C201" s="503"/>
      <c r="D201" s="503"/>
      <c r="E201" s="504">
        <f t="shared" si="65"/>
        <v>336</v>
      </c>
      <c r="F201" s="505"/>
      <c r="G201" s="506">
        <f t="shared" si="72"/>
        <v>170</v>
      </c>
      <c r="H201" s="505"/>
      <c r="I201" s="506">
        <f t="shared" si="73"/>
        <v>166</v>
      </c>
      <c r="J201" s="507"/>
      <c r="K201" s="505">
        <f t="shared" si="66"/>
        <v>53</v>
      </c>
      <c r="L201" s="505"/>
      <c r="M201" s="506">
        <v>24</v>
      </c>
      <c r="N201" s="505"/>
      <c r="O201" s="506">
        <v>29</v>
      </c>
      <c r="P201" s="505"/>
      <c r="Q201" s="504">
        <f t="shared" si="71"/>
        <v>53</v>
      </c>
      <c r="R201" s="505"/>
      <c r="S201" s="506">
        <v>29</v>
      </c>
      <c r="T201" s="505"/>
      <c r="U201" s="506">
        <v>24</v>
      </c>
      <c r="V201" s="507"/>
      <c r="W201" s="504">
        <f t="shared" si="67"/>
        <v>64</v>
      </c>
      <c r="X201" s="505"/>
      <c r="Y201" s="506">
        <v>31</v>
      </c>
      <c r="Z201" s="505"/>
      <c r="AA201" s="506">
        <v>33</v>
      </c>
      <c r="AB201" s="507"/>
      <c r="AC201" s="504">
        <f t="shared" si="68"/>
        <v>43</v>
      </c>
      <c r="AD201" s="505"/>
      <c r="AE201" s="506">
        <v>25</v>
      </c>
      <c r="AF201" s="505"/>
      <c r="AG201" s="506">
        <v>18</v>
      </c>
      <c r="AH201" s="507"/>
      <c r="AI201" s="504">
        <f t="shared" si="69"/>
        <v>62</v>
      </c>
      <c r="AJ201" s="505"/>
      <c r="AK201" s="506">
        <v>27</v>
      </c>
      <c r="AL201" s="505"/>
      <c r="AM201" s="506">
        <v>35</v>
      </c>
      <c r="AN201" s="507"/>
      <c r="AO201" s="504">
        <f t="shared" si="70"/>
        <v>61</v>
      </c>
      <c r="AP201" s="505"/>
      <c r="AQ201" s="506">
        <v>34</v>
      </c>
      <c r="AR201" s="505"/>
      <c r="AS201" s="506">
        <v>27</v>
      </c>
      <c r="AT201" s="507"/>
    </row>
    <row r="202" spans="2:46" s="59" customFormat="1" ht="15" hidden="1" customHeight="1">
      <c r="B202" s="502" t="s">
        <v>226</v>
      </c>
      <c r="C202" s="503"/>
      <c r="D202" s="503"/>
      <c r="E202" s="504">
        <f t="shared" si="65"/>
        <v>504</v>
      </c>
      <c r="F202" s="505"/>
      <c r="G202" s="506">
        <f t="shared" si="72"/>
        <v>247</v>
      </c>
      <c r="H202" s="505"/>
      <c r="I202" s="506">
        <f t="shared" si="73"/>
        <v>257</v>
      </c>
      <c r="J202" s="507"/>
      <c r="K202" s="505">
        <f t="shared" si="66"/>
        <v>83</v>
      </c>
      <c r="L202" s="505"/>
      <c r="M202" s="506">
        <v>37</v>
      </c>
      <c r="N202" s="505"/>
      <c r="O202" s="506">
        <v>46</v>
      </c>
      <c r="P202" s="505"/>
      <c r="Q202" s="504">
        <f t="shared" si="71"/>
        <v>83</v>
      </c>
      <c r="R202" s="505"/>
      <c r="S202" s="506">
        <v>43</v>
      </c>
      <c r="T202" s="505"/>
      <c r="U202" s="506">
        <v>40</v>
      </c>
      <c r="V202" s="507"/>
      <c r="W202" s="504">
        <f t="shared" si="67"/>
        <v>75</v>
      </c>
      <c r="X202" s="505"/>
      <c r="Y202" s="506">
        <v>50</v>
      </c>
      <c r="Z202" s="505"/>
      <c r="AA202" s="506">
        <v>25</v>
      </c>
      <c r="AB202" s="507"/>
      <c r="AC202" s="504">
        <f t="shared" si="68"/>
        <v>81</v>
      </c>
      <c r="AD202" s="505"/>
      <c r="AE202" s="506">
        <v>36</v>
      </c>
      <c r="AF202" s="505"/>
      <c r="AG202" s="506">
        <v>45</v>
      </c>
      <c r="AH202" s="507"/>
      <c r="AI202" s="504">
        <f t="shared" si="69"/>
        <v>99</v>
      </c>
      <c r="AJ202" s="505"/>
      <c r="AK202" s="506">
        <v>38</v>
      </c>
      <c r="AL202" s="505"/>
      <c r="AM202" s="506">
        <v>61</v>
      </c>
      <c r="AN202" s="507"/>
      <c r="AO202" s="504">
        <f t="shared" si="70"/>
        <v>83</v>
      </c>
      <c r="AP202" s="505"/>
      <c r="AQ202" s="506">
        <v>43</v>
      </c>
      <c r="AR202" s="505"/>
      <c r="AS202" s="506">
        <v>40</v>
      </c>
      <c r="AT202" s="507"/>
    </row>
    <row r="203" spans="2:46" s="59" customFormat="1" ht="15" hidden="1" customHeight="1">
      <c r="B203" s="502" t="s">
        <v>227</v>
      </c>
      <c r="C203" s="503"/>
      <c r="D203" s="503"/>
      <c r="E203" s="504">
        <f t="shared" si="65"/>
        <v>126</v>
      </c>
      <c r="F203" s="505"/>
      <c r="G203" s="506">
        <f t="shared" si="72"/>
        <v>79</v>
      </c>
      <c r="H203" s="505"/>
      <c r="I203" s="506">
        <f t="shared" si="73"/>
        <v>47</v>
      </c>
      <c r="J203" s="507"/>
      <c r="K203" s="505">
        <f t="shared" si="66"/>
        <v>18</v>
      </c>
      <c r="L203" s="505"/>
      <c r="M203" s="506">
        <v>8</v>
      </c>
      <c r="N203" s="505"/>
      <c r="O203" s="506">
        <v>10</v>
      </c>
      <c r="P203" s="505"/>
      <c r="Q203" s="504">
        <f t="shared" si="71"/>
        <v>20</v>
      </c>
      <c r="R203" s="505"/>
      <c r="S203" s="506">
        <v>11</v>
      </c>
      <c r="T203" s="505"/>
      <c r="U203" s="506">
        <v>9</v>
      </c>
      <c r="V203" s="507"/>
      <c r="W203" s="504">
        <f t="shared" si="67"/>
        <v>24</v>
      </c>
      <c r="X203" s="505"/>
      <c r="Y203" s="506">
        <v>17</v>
      </c>
      <c r="Z203" s="505"/>
      <c r="AA203" s="506">
        <v>7</v>
      </c>
      <c r="AB203" s="507"/>
      <c r="AC203" s="504">
        <f t="shared" si="68"/>
        <v>18</v>
      </c>
      <c r="AD203" s="505"/>
      <c r="AE203" s="506">
        <v>13</v>
      </c>
      <c r="AF203" s="505"/>
      <c r="AG203" s="506">
        <v>5</v>
      </c>
      <c r="AH203" s="507"/>
      <c r="AI203" s="504">
        <f t="shared" si="69"/>
        <v>26</v>
      </c>
      <c r="AJ203" s="505"/>
      <c r="AK203" s="506">
        <v>17</v>
      </c>
      <c r="AL203" s="505"/>
      <c r="AM203" s="506">
        <v>9</v>
      </c>
      <c r="AN203" s="507"/>
      <c r="AO203" s="504">
        <f t="shared" si="70"/>
        <v>20</v>
      </c>
      <c r="AP203" s="505"/>
      <c r="AQ203" s="506">
        <v>13</v>
      </c>
      <c r="AR203" s="505"/>
      <c r="AS203" s="506">
        <v>7</v>
      </c>
      <c r="AT203" s="507"/>
    </row>
    <row r="204" spans="2:46" s="59" customFormat="1" ht="15" hidden="1" customHeight="1">
      <c r="B204" s="502" t="s">
        <v>228</v>
      </c>
      <c r="C204" s="503"/>
      <c r="D204" s="503"/>
      <c r="E204" s="504">
        <f t="shared" si="65"/>
        <v>476</v>
      </c>
      <c r="F204" s="505"/>
      <c r="G204" s="506">
        <f t="shared" si="72"/>
        <v>276</v>
      </c>
      <c r="H204" s="505"/>
      <c r="I204" s="506">
        <f t="shared" si="73"/>
        <v>200</v>
      </c>
      <c r="J204" s="507"/>
      <c r="K204" s="505">
        <f t="shared" si="66"/>
        <v>78</v>
      </c>
      <c r="L204" s="505"/>
      <c r="M204" s="506">
        <v>49</v>
      </c>
      <c r="N204" s="505"/>
      <c r="O204" s="506">
        <v>29</v>
      </c>
      <c r="P204" s="505"/>
      <c r="Q204" s="504">
        <f t="shared" si="71"/>
        <v>81</v>
      </c>
      <c r="R204" s="505"/>
      <c r="S204" s="506">
        <v>50</v>
      </c>
      <c r="T204" s="505"/>
      <c r="U204" s="506">
        <v>31</v>
      </c>
      <c r="V204" s="507"/>
      <c r="W204" s="504">
        <f t="shared" si="67"/>
        <v>88</v>
      </c>
      <c r="X204" s="505"/>
      <c r="Y204" s="506">
        <v>56</v>
      </c>
      <c r="Z204" s="505"/>
      <c r="AA204" s="506">
        <v>32</v>
      </c>
      <c r="AB204" s="507"/>
      <c r="AC204" s="504">
        <f t="shared" si="68"/>
        <v>80</v>
      </c>
      <c r="AD204" s="505"/>
      <c r="AE204" s="506">
        <v>43</v>
      </c>
      <c r="AF204" s="505"/>
      <c r="AG204" s="506">
        <v>37</v>
      </c>
      <c r="AH204" s="507"/>
      <c r="AI204" s="504">
        <f t="shared" si="69"/>
        <v>69</v>
      </c>
      <c r="AJ204" s="505"/>
      <c r="AK204" s="506">
        <v>37</v>
      </c>
      <c r="AL204" s="505"/>
      <c r="AM204" s="506">
        <v>32</v>
      </c>
      <c r="AN204" s="507"/>
      <c r="AO204" s="504">
        <f t="shared" si="70"/>
        <v>80</v>
      </c>
      <c r="AP204" s="505"/>
      <c r="AQ204" s="506">
        <v>41</v>
      </c>
      <c r="AR204" s="505"/>
      <c r="AS204" s="506">
        <v>39</v>
      </c>
      <c r="AT204" s="507"/>
    </row>
    <row r="205" spans="2:46" s="59" customFormat="1" ht="15" hidden="1" customHeight="1">
      <c r="B205" s="502" t="s">
        <v>229</v>
      </c>
      <c r="C205" s="503"/>
      <c r="D205" s="503"/>
      <c r="E205" s="504">
        <f t="shared" si="65"/>
        <v>131</v>
      </c>
      <c r="F205" s="505"/>
      <c r="G205" s="506">
        <f t="shared" si="72"/>
        <v>77</v>
      </c>
      <c r="H205" s="505"/>
      <c r="I205" s="506">
        <f t="shared" si="73"/>
        <v>54</v>
      </c>
      <c r="J205" s="507"/>
      <c r="K205" s="505">
        <f t="shared" si="66"/>
        <v>21</v>
      </c>
      <c r="L205" s="505"/>
      <c r="M205" s="506">
        <v>15</v>
      </c>
      <c r="N205" s="505"/>
      <c r="O205" s="506">
        <v>6</v>
      </c>
      <c r="P205" s="505"/>
      <c r="Q205" s="504">
        <f t="shared" si="71"/>
        <v>18</v>
      </c>
      <c r="R205" s="505"/>
      <c r="S205" s="506">
        <v>8</v>
      </c>
      <c r="T205" s="505"/>
      <c r="U205" s="506">
        <v>10</v>
      </c>
      <c r="V205" s="507"/>
      <c r="W205" s="504">
        <f t="shared" si="67"/>
        <v>19</v>
      </c>
      <c r="X205" s="505"/>
      <c r="Y205" s="506">
        <v>6</v>
      </c>
      <c r="Z205" s="505"/>
      <c r="AA205" s="506">
        <v>13</v>
      </c>
      <c r="AB205" s="507"/>
      <c r="AC205" s="504">
        <f t="shared" si="68"/>
        <v>22</v>
      </c>
      <c r="AD205" s="505"/>
      <c r="AE205" s="506">
        <v>14</v>
      </c>
      <c r="AF205" s="505"/>
      <c r="AG205" s="506">
        <v>8</v>
      </c>
      <c r="AH205" s="507"/>
      <c r="AI205" s="504">
        <f t="shared" si="69"/>
        <v>23</v>
      </c>
      <c r="AJ205" s="505"/>
      <c r="AK205" s="506">
        <v>17</v>
      </c>
      <c r="AL205" s="505"/>
      <c r="AM205" s="506">
        <v>6</v>
      </c>
      <c r="AN205" s="507"/>
      <c r="AO205" s="504">
        <f t="shared" si="70"/>
        <v>28</v>
      </c>
      <c r="AP205" s="505"/>
      <c r="AQ205" s="506">
        <v>17</v>
      </c>
      <c r="AR205" s="505"/>
      <c r="AS205" s="506">
        <v>11</v>
      </c>
      <c r="AT205" s="507"/>
    </row>
    <row r="206" spans="2:46" s="59" customFormat="1" ht="15" customHeight="1">
      <c r="B206" s="502" t="s">
        <v>240</v>
      </c>
      <c r="C206" s="503"/>
      <c r="D206" s="503"/>
      <c r="E206" s="504">
        <f t="shared" si="65"/>
        <v>1588</v>
      </c>
      <c r="F206" s="505"/>
      <c r="G206" s="506">
        <f>SUM(G207:H210)</f>
        <v>829</v>
      </c>
      <c r="H206" s="505"/>
      <c r="I206" s="506">
        <f>SUM(I207:J210)</f>
        <v>759</v>
      </c>
      <c r="J206" s="507"/>
      <c r="K206" s="505">
        <f t="shared" si="66"/>
        <v>266</v>
      </c>
      <c r="L206" s="505"/>
      <c r="M206" s="506">
        <f>SUM(M207:N210)</f>
        <v>127</v>
      </c>
      <c r="N206" s="505"/>
      <c r="O206" s="506">
        <f>SUM(O207:P210)</f>
        <v>139</v>
      </c>
      <c r="P206" s="505"/>
      <c r="Q206" s="504">
        <f t="shared" si="71"/>
        <v>266</v>
      </c>
      <c r="R206" s="505"/>
      <c r="S206" s="506">
        <f>SUM(S207:T210)</f>
        <v>136</v>
      </c>
      <c r="T206" s="505"/>
      <c r="U206" s="506">
        <f>SUM(U207:V210)</f>
        <v>130</v>
      </c>
      <c r="V206" s="507"/>
      <c r="W206" s="504">
        <f t="shared" si="67"/>
        <v>259</v>
      </c>
      <c r="X206" s="505"/>
      <c r="Y206" s="506">
        <f>SUM(Y207:Z210)</f>
        <v>141</v>
      </c>
      <c r="Z206" s="505"/>
      <c r="AA206" s="506">
        <f>SUM(AA207:AB210)</f>
        <v>118</v>
      </c>
      <c r="AB206" s="507"/>
      <c r="AC206" s="504">
        <f t="shared" si="68"/>
        <v>286</v>
      </c>
      <c r="AD206" s="505"/>
      <c r="AE206" s="506">
        <f>SUM(AE207:AF210)</f>
        <v>157</v>
      </c>
      <c r="AF206" s="505"/>
      <c r="AG206" s="506">
        <f>SUM(AG207:AH210)</f>
        <v>129</v>
      </c>
      <c r="AH206" s="507"/>
      <c r="AI206" s="504">
        <f t="shared" si="69"/>
        <v>262</v>
      </c>
      <c r="AJ206" s="505"/>
      <c r="AK206" s="506">
        <f>SUM(AK207:AL210)</f>
        <v>141</v>
      </c>
      <c r="AL206" s="505"/>
      <c r="AM206" s="506">
        <f>SUM(AM207:AN210)</f>
        <v>121</v>
      </c>
      <c r="AN206" s="507"/>
      <c r="AO206" s="504">
        <f t="shared" si="70"/>
        <v>249</v>
      </c>
      <c r="AP206" s="505"/>
      <c r="AQ206" s="506">
        <f>SUM(AQ207:AR210)</f>
        <v>127</v>
      </c>
      <c r="AR206" s="505"/>
      <c r="AS206" s="506">
        <f>SUM(AS207:AT210)</f>
        <v>122</v>
      </c>
      <c r="AT206" s="507"/>
    </row>
    <row r="207" spans="2:46" s="59" customFormat="1" ht="15" hidden="1" customHeight="1">
      <c r="B207" s="502" t="s">
        <v>230</v>
      </c>
      <c r="C207" s="503"/>
      <c r="D207" s="503"/>
      <c r="E207" s="504">
        <f t="shared" si="65"/>
        <v>584</v>
      </c>
      <c r="F207" s="505"/>
      <c r="G207" s="506">
        <f>SUM(M207,S207,Y207,AE207,AK207,AQ207)</f>
        <v>303</v>
      </c>
      <c r="H207" s="505"/>
      <c r="I207" s="506">
        <f>SUM(O207,U207,AA207,AG207,AM207,AS207)</f>
        <v>281</v>
      </c>
      <c r="J207" s="507"/>
      <c r="K207" s="505">
        <f t="shared" si="66"/>
        <v>93</v>
      </c>
      <c r="L207" s="505"/>
      <c r="M207" s="506">
        <v>44</v>
      </c>
      <c r="N207" s="505"/>
      <c r="O207" s="506">
        <v>49</v>
      </c>
      <c r="P207" s="505"/>
      <c r="Q207" s="504">
        <f t="shared" si="71"/>
        <v>99</v>
      </c>
      <c r="R207" s="505"/>
      <c r="S207" s="506">
        <v>56</v>
      </c>
      <c r="T207" s="505"/>
      <c r="U207" s="506">
        <v>43</v>
      </c>
      <c r="V207" s="507"/>
      <c r="W207" s="504">
        <f t="shared" si="67"/>
        <v>97</v>
      </c>
      <c r="X207" s="505"/>
      <c r="Y207" s="506">
        <v>43</v>
      </c>
      <c r="Z207" s="505"/>
      <c r="AA207" s="506">
        <v>54</v>
      </c>
      <c r="AB207" s="507"/>
      <c r="AC207" s="504">
        <f t="shared" si="68"/>
        <v>107</v>
      </c>
      <c r="AD207" s="505"/>
      <c r="AE207" s="506">
        <v>58</v>
      </c>
      <c r="AF207" s="505"/>
      <c r="AG207" s="506">
        <v>49</v>
      </c>
      <c r="AH207" s="507"/>
      <c r="AI207" s="504">
        <f t="shared" si="69"/>
        <v>101</v>
      </c>
      <c r="AJ207" s="505"/>
      <c r="AK207" s="506">
        <v>56</v>
      </c>
      <c r="AL207" s="505"/>
      <c r="AM207" s="506">
        <v>45</v>
      </c>
      <c r="AN207" s="507"/>
      <c r="AO207" s="504">
        <f t="shared" si="70"/>
        <v>87</v>
      </c>
      <c r="AP207" s="505"/>
      <c r="AQ207" s="506">
        <v>46</v>
      </c>
      <c r="AR207" s="505"/>
      <c r="AS207" s="506">
        <v>41</v>
      </c>
      <c r="AT207" s="507"/>
    </row>
    <row r="208" spans="2:46" s="59" customFormat="1" ht="15" hidden="1" customHeight="1">
      <c r="B208" s="502" t="s">
        <v>231</v>
      </c>
      <c r="C208" s="503"/>
      <c r="D208" s="503"/>
      <c r="E208" s="504">
        <f t="shared" si="65"/>
        <v>372</v>
      </c>
      <c r="F208" s="505"/>
      <c r="G208" s="506">
        <f>SUM(M208,S208,Y208,AE208,AK208,AQ208)</f>
        <v>184</v>
      </c>
      <c r="H208" s="505"/>
      <c r="I208" s="506">
        <f>SUM(O208,U208,AA208,AG208,AM208,AS208)</f>
        <v>188</v>
      </c>
      <c r="J208" s="507"/>
      <c r="K208" s="505">
        <f t="shared" si="66"/>
        <v>62</v>
      </c>
      <c r="L208" s="505"/>
      <c r="M208" s="506">
        <v>28</v>
      </c>
      <c r="N208" s="505"/>
      <c r="O208" s="506">
        <v>34</v>
      </c>
      <c r="P208" s="505"/>
      <c r="Q208" s="504">
        <f t="shared" si="71"/>
        <v>68</v>
      </c>
      <c r="R208" s="505"/>
      <c r="S208" s="506">
        <v>32</v>
      </c>
      <c r="T208" s="505"/>
      <c r="U208" s="506">
        <v>36</v>
      </c>
      <c r="V208" s="507"/>
      <c r="W208" s="504">
        <f t="shared" si="67"/>
        <v>62</v>
      </c>
      <c r="X208" s="505"/>
      <c r="Y208" s="506">
        <v>36</v>
      </c>
      <c r="Z208" s="505"/>
      <c r="AA208" s="506">
        <v>26</v>
      </c>
      <c r="AB208" s="507"/>
      <c r="AC208" s="504">
        <f t="shared" si="68"/>
        <v>60</v>
      </c>
      <c r="AD208" s="505"/>
      <c r="AE208" s="506">
        <v>31</v>
      </c>
      <c r="AF208" s="505"/>
      <c r="AG208" s="506">
        <v>29</v>
      </c>
      <c r="AH208" s="507"/>
      <c r="AI208" s="504">
        <f t="shared" si="69"/>
        <v>61</v>
      </c>
      <c r="AJ208" s="505"/>
      <c r="AK208" s="506">
        <v>28</v>
      </c>
      <c r="AL208" s="505"/>
      <c r="AM208" s="506">
        <v>33</v>
      </c>
      <c r="AN208" s="507"/>
      <c r="AO208" s="504">
        <f t="shared" si="70"/>
        <v>59</v>
      </c>
      <c r="AP208" s="505"/>
      <c r="AQ208" s="506">
        <v>29</v>
      </c>
      <c r="AR208" s="505"/>
      <c r="AS208" s="506">
        <v>30</v>
      </c>
      <c r="AT208" s="507"/>
    </row>
    <row r="209" spans="1:46" s="59" customFormat="1" ht="15" hidden="1" customHeight="1">
      <c r="B209" s="502" t="s">
        <v>232</v>
      </c>
      <c r="C209" s="503"/>
      <c r="D209" s="503"/>
      <c r="E209" s="504">
        <f t="shared" si="65"/>
        <v>297</v>
      </c>
      <c r="F209" s="505"/>
      <c r="G209" s="506">
        <f>SUM(M209,S209,Y209,AE209,AK209,AQ209)</f>
        <v>169</v>
      </c>
      <c r="H209" s="505"/>
      <c r="I209" s="506">
        <f>SUM(O209,U209,AA209,AG209,AM209,AS209)</f>
        <v>128</v>
      </c>
      <c r="J209" s="507"/>
      <c r="K209" s="505">
        <f t="shared" si="66"/>
        <v>51</v>
      </c>
      <c r="L209" s="505"/>
      <c r="M209" s="506">
        <v>31</v>
      </c>
      <c r="N209" s="505"/>
      <c r="O209" s="506">
        <v>20</v>
      </c>
      <c r="P209" s="505"/>
      <c r="Q209" s="504">
        <f t="shared" si="71"/>
        <v>46</v>
      </c>
      <c r="R209" s="505"/>
      <c r="S209" s="506">
        <v>23</v>
      </c>
      <c r="T209" s="505"/>
      <c r="U209" s="506">
        <v>23</v>
      </c>
      <c r="V209" s="507"/>
      <c r="W209" s="504">
        <f t="shared" si="67"/>
        <v>46</v>
      </c>
      <c r="X209" s="505"/>
      <c r="Y209" s="506">
        <v>29</v>
      </c>
      <c r="Z209" s="505"/>
      <c r="AA209" s="506">
        <v>17</v>
      </c>
      <c r="AB209" s="507"/>
      <c r="AC209" s="504">
        <f t="shared" si="68"/>
        <v>58</v>
      </c>
      <c r="AD209" s="505"/>
      <c r="AE209" s="506">
        <v>32</v>
      </c>
      <c r="AF209" s="505"/>
      <c r="AG209" s="506">
        <v>26</v>
      </c>
      <c r="AH209" s="507"/>
      <c r="AI209" s="504">
        <f t="shared" si="69"/>
        <v>53</v>
      </c>
      <c r="AJ209" s="505"/>
      <c r="AK209" s="506">
        <v>29</v>
      </c>
      <c r="AL209" s="505"/>
      <c r="AM209" s="506">
        <v>24</v>
      </c>
      <c r="AN209" s="507"/>
      <c r="AO209" s="504">
        <f t="shared" si="70"/>
        <v>43</v>
      </c>
      <c r="AP209" s="505"/>
      <c r="AQ209" s="506">
        <v>25</v>
      </c>
      <c r="AR209" s="505"/>
      <c r="AS209" s="506">
        <v>18</v>
      </c>
      <c r="AT209" s="507"/>
    </row>
    <row r="210" spans="1:46" s="59" customFormat="1" ht="15" hidden="1" customHeight="1">
      <c r="B210" s="502" t="s">
        <v>233</v>
      </c>
      <c r="C210" s="503"/>
      <c r="D210" s="503"/>
      <c r="E210" s="504">
        <f t="shared" si="65"/>
        <v>335</v>
      </c>
      <c r="F210" s="505"/>
      <c r="G210" s="506">
        <f>SUM(M210,S210,Y210,AE210,AK210,AQ210)</f>
        <v>173</v>
      </c>
      <c r="H210" s="505"/>
      <c r="I210" s="506">
        <f>SUM(O210,U210,AA210,AG210,AM210,AS210)</f>
        <v>162</v>
      </c>
      <c r="J210" s="507"/>
      <c r="K210" s="505">
        <f t="shared" ref="K210:K215" si="74">SUM(M210:P210)</f>
        <v>60</v>
      </c>
      <c r="L210" s="505"/>
      <c r="M210" s="506">
        <v>24</v>
      </c>
      <c r="N210" s="505"/>
      <c r="O210" s="506">
        <v>36</v>
      </c>
      <c r="P210" s="505"/>
      <c r="Q210" s="504">
        <f t="shared" ref="Q210:Q215" si="75">SUM(S210:V210)</f>
        <v>53</v>
      </c>
      <c r="R210" s="505"/>
      <c r="S210" s="506">
        <v>25</v>
      </c>
      <c r="T210" s="505"/>
      <c r="U210" s="506">
        <v>28</v>
      </c>
      <c r="V210" s="507"/>
      <c r="W210" s="504">
        <f t="shared" ref="W210:W215" si="76">SUM(Y210:AB210)</f>
        <v>54</v>
      </c>
      <c r="X210" s="505"/>
      <c r="Y210" s="506">
        <v>33</v>
      </c>
      <c r="Z210" s="505"/>
      <c r="AA210" s="506">
        <v>21</v>
      </c>
      <c r="AB210" s="507"/>
      <c r="AC210" s="504">
        <f t="shared" si="68"/>
        <v>61</v>
      </c>
      <c r="AD210" s="505"/>
      <c r="AE210" s="506">
        <v>36</v>
      </c>
      <c r="AF210" s="505"/>
      <c r="AG210" s="506">
        <v>25</v>
      </c>
      <c r="AH210" s="507"/>
      <c r="AI210" s="504">
        <f t="shared" si="69"/>
        <v>47</v>
      </c>
      <c r="AJ210" s="505"/>
      <c r="AK210" s="506">
        <v>28</v>
      </c>
      <c r="AL210" s="505"/>
      <c r="AM210" s="506">
        <v>19</v>
      </c>
      <c r="AN210" s="507"/>
      <c r="AO210" s="504">
        <f t="shared" si="70"/>
        <v>60</v>
      </c>
      <c r="AP210" s="505"/>
      <c r="AQ210" s="506">
        <v>27</v>
      </c>
      <c r="AR210" s="505"/>
      <c r="AS210" s="506">
        <v>33</v>
      </c>
      <c r="AT210" s="507"/>
    </row>
    <row r="211" spans="1:46" s="59" customFormat="1" ht="15" customHeight="1">
      <c r="B211" s="508" t="s">
        <v>234</v>
      </c>
      <c r="C211" s="509"/>
      <c r="D211" s="509"/>
      <c r="E211" s="510">
        <f t="shared" si="65"/>
        <v>810</v>
      </c>
      <c r="F211" s="511"/>
      <c r="G211" s="512">
        <f>SUM(G212:H215)</f>
        <v>416</v>
      </c>
      <c r="H211" s="511"/>
      <c r="I211" s="512">
        <f>SUM(I212:J215)</f>
        <v>394</v>
      </c>
      <c r="J211" s="513"/>
      <c r="K211" s="511">
        <f t="shared" si="74"/>
        <v>149</v>
      </c>
      <c r="L211" s="511"/>
      <c r="M211" s="512">
        <f>SUM(M212:N215)</f>
        <v>71</v>
      </c>
      <c r="N211" s="511"/>
      <c r="O211" s="512">
        <f>SUM(O212:P215)</f>
        <v>78</v>
      </c>
      <c r="P211" s="511"/>
      <c r="Q211" s="510">
        <f t="shared" si="75"/>
        <v>132</v>
      </c>
      <c r="R211" s="511"/>
      <c r="S211" s="512">
        <f>SUM(S212:T215)</f>
        <v>65</v>
      </c>
      <c r="T211" s="511"/>
      <c r="U211" s="512">
        <f>SUM(U212:V215)</f>
        <v>67</v>
      </c>
      <c r="V211" s="513"/>
      <c r="W211" s="510">
        <f t="shared" si="76"/>
        <v>151</v>
      </c>
      <c r="X211" s="511"/>
      <c r="Y211" s="512">
        <f>SUM(Y212:Z215)</f>
        <v>77</v>
      </c>
      <c r="Z211" s="511"/>
      <c r="AA211" s="512">
        <f>SUM(AA212:AB215)</f>
        <v>74</v>
      </c>
      <c r="AB211" s="513"/>
      <c r="AC211" s="510">
        <f t="shared" si="68"/>
        <v>122</v>
      </c>
      <c r="AD211" s="511"/>
      <c r="AE211" s="512">
        <f>SUM(AE212:AF215)</f>
        <v>68</v>
      </c>
      <c r="AF211" s="513"/>
      <c r="AG211" s="512">
        <f>SUM(AG212:AH215)</f>
        <v>54</v>
      </c>
      <c r="AH211" s="513"/>
      <c r="AI211" s="510">
        <f t="shared" si="69"/>
        <v>127</v>
      </c>
      <c r="AJ211" s="511"/>
      <c r="AK211" s="512">
        <f>SUM(AK212:AL215)</f>
        <v>67</v>
      </c>
      <c r="AL211" s="511"/>
      <c r="AM211" s="512">
        <f>SUM(AM212:AN215)</f>
        <v>60</v>
      </c>
      <c r="AN211" s="513"/>
      <c r="AO211" s="510">
        <f t="shared" si="70"/>
        <v>129</v>
      </c>
      <c r="AP211" s="511"/>
      <c r="AQ211" s="512">
        <f>SUM(AQ212:AR215)</f>
        <v>68</v>
      </c>
      <c r="AR211" s="511"/>
      <c r="AS211" s="512">
        <f>SUM(AS212:AT215)</f>
        <v>61</v>
      </c>
      <c r="AT211" s="513"/>
    </row>
    <row r="212" spans="1:46" s="59" customFormat="1" ht="15" hidden="1" customHeight="1">
      <c r="B212" s="502" t="s">
        <v>241</v>
      </c>
      <c r="C212" s="528"/>
      <c r="D212" s="529"/>
      <c r="E212" s="504">
        <f>SUM(G212:J212)</f>
        <v>405</v>
      </c>
      <c r="F212" s="505"/>
      <c r="G212" s="506">
        <f>SUM(M212,S212,Y212,AE212,AK212,AQ212)</f>
        <v>221</v>
      </c>
      <c r="H212" s="505"/>
      <c r="I212" s="506">
        <f>SUM(O212,U212,AA212,AG212,AM212,AS212)</f>
        <v>184</v>
      </c>
      <c r="J212" s="507"/>
      <c r="K212" s="530">
        <f t="shared" si="74"/>
        <v>72</v>
      </c>
      <c r="L212" s="531"/>
      <c r="M212" s="531">
        <v>33</v>
      </c>
      <c r="N212" s="531"/>
      <c r="O212" s="531">
        <v>39</v>
      </c>
      <c r="P212" s="532"/>
      <c r="Q212" s="504">
        <f t="shared" si="75"/>
        <v>61</v>
      </c>
      <c r="R212" s="505"/>
      <c r="S212" s="542">
        <v>31</v>
      </c>
      <c r="T212" s="542"/>
      <c r="U212" s="531">
        <v>30</v>
      </c>
      <c r="V212" s="532"/>
      <c r="W212" s="530">
        <f t="shared" si="76"/>
        <v>82</v>
      </c>
      <c r="X212" s="531"/>
      <c r="Y212" s="531">
        <v>45</v>
      </c>
      <c r="Z212" s="531"/>
      <c r="AA212" s="531">
        <v>37</v>
      </c>
      <c r="AB212" s="532"/>
      <c r="AC212" s="530">
        <f>SUM(AE212:AH212)</f>
        <v>67</v>
      </c>
      <c r="AD212" s="531"/>
      <c r="AE212" s="531">
        <v>39</v>
      </c>
      <c r="AF212" s="531"/>
      <c r="AG212" s="531">
        <v>28</v>
      </c>
      <c r="AH212" s="532"/>
      <c r="AI212" s="530">
        <f>SUM(AK212:AN212)</f>
        <v>65</v>
      </c>
      <c r="AJ212" s="531"/>
      <c r="AK212" s="531">
        <v>39</v>
      </c>
      <c r="AL212" s="531"/>
      <c r="AM212" s="531">
        <v>26</v>
      </c>
      <c r="AN212" s="532"/>
      <c r="AO212" s="530">
        <f>SUM(AQ212:AT212)</f>
        <v>58</v>
      </c>
      <c r="AP212" s="531"/>
      <c r="AQ212" s="541">
        <v>34</v>
      </c>
      <c r="AR212" s="541"/>
      <c r="AS212" s="531">
        <v>24</v>
      </c>
      <c r="AT212" s="532"/>
    </row>
    <row r="213" spans="1:46" s="59" customFormat="1" ht="15" hidden="1" customHeight="1">
      <c r="B213" s="502" t="s">
        <v>242</v>
      </c>
      <c r="C213" s="528"/>
      <c r="D213" s="529"/>
      <c r="E213" s="504">
        <f>SUM(G213:J213)</f>
        <v>174</v>
      </c>
      <c r="F213" s="505"/>
      <c r="G213" s="506">
        <f>SUM(M213,S213,Y213,AE213,AK213,AQ213)</f>
        <v>78</v>
      </c>
      <c r="H213" s="505"/>
      <c r="I213" s="506">
        <f>SUM(O213,U213,AA213,AG213,AM213,AS213)</f>
        <v>96</v>
      </c>
      <c r="J213" s="507"/>
      <c r="K213" s="530">
        <f t="shared" si="74"/>
        <v>27</v>
      </c>
      <c r="L213" s="531"/>
      <c r="M213" s="531">
        <v>12</v>
      </c>
      <c r="N213" s="531"/>
      <c r="O213" s="531">
        <v>15</v>
      </c>
      <c r="P213" s="532"/>
      <c r="Q213" s="504">
        <f t="shared" si="75"/>
        <v>31</v>
      </c>
      <c r="R213" s="505"/>
      <c r="S213" s="531">
        <v>14</v>
      </c>
      <c r="T213" s="531"/>
      <c r="U213" s="531">
        <v>17</v>
      </c>
      <c r="V213" s="532"/>
      <c r="W213" s="530">
        <f t="shared" si="76"/>
        <v>24</v>
      </c>
      <c r="X213" s="531"/>
      <c r="Y213" s="531">
        <v>11</v>
      </c>
      <c r="Z213" s="531"/>
      <c r="AA213" s="531">
        <v>13</v>
      </c>
      <c r="AB213" s="532"/>
      <c r="AC213" s="530">
        <f>SUM(AE213:AH213)</f>
        <v>26</v>
      </c>
      <c r="AD213" s="531"/>
      <c r="AE213" s="531">
        <v>15</v>
      </c>
      <c r="AF213" s="531"/>
      <c r="AG213" s="531">
        <v>11</v>
      </c>
      <c r="AH213" s="532"/>
      <c r="AI213" s="530">
        <f>SUM(AK213:AN213)</f>
        <v>34</v>
      </c>
      <c r="AJ213" s="531"/>
      <c r="AK213" s="531">
        <v>12</v>
      </c>
      <c r="AL213" s="531"/>
      <c r="AM213" s="531">
        <v>22</v>
      </c>
      <c r="AN213" s="532"/>
      <c r="AO213" s="530">
        <f>SUM(AQ213:AT213)</f>
        <v>32</v>
      </c>
      <c r="AP213" s="531"/>
      <c r="AQ213" s="531">
        <v>14</v>
      </c>
      <c r="AR213" s="531"/>
      <c r="AS213" s="531">
        <v>18</v>
      </c>
      <c r="AT213" s="532"/>
    </row>
    <row r="214" spans="1:46" s="59" customFormat="1" ht="15" hidden="1" customHeight="1">
      <c r="B214" s="502" t="s">
        <v>243</v>
      </c>
      <c r="C214" s="528"/>
      <c r="D214" s="529"/>
      <c r="E214" s="504">
        <f>SUM(G214:J214)</f>
        <v>141</v>
      </c>
      <c r="F214" s="505"/>
      <c r="G214" s="506">
        <f>SUM(M214,S214,Y214,AE214,AK214,AQ214)</f>
        <v>67</v>
      </c>
      <c r="H214" s="505"/>
      <c r="I214" s="506">
        <f>SUM(O214,U214,AA214,AG214,AM214,AS214)</f>
        <v>74</v>
      </c>
      <c r="J214" s="507"/>
      <c r="K214" s="530">
        <f t="shared" si="74"/>
        <v>27</v>
      </c>
      <c r="L214" s="531"/>
      <c r="M214" s="531">
        <v>12</v>
      </c>
      <c r="N214" s="531"/>
      <c r="O214" s="531">
        <v>15</v>
      </c>
      <c r="P214" s="532"/>
      <c r="Q214" s="504">
        <f t="shared" si="75"/>
        <v>25</v>
      </c>
      <c r="R214" s="505"/>
      <c r="S214" s="531">
        <v>12</v>
      </c>
      <c r="T214" s="531"/>
      <c r="U214" s="531">
        <v>13</v>
      </c>
      <c r="V214" s="532"/>
      <c r="W214" s="530">
        <f t="shared" si="76"/>
        <v>30</v>
      </c>
      <c r="X214" s="531"/>
      <c r="Y214" s="531">
        <v>14</v>
      </c>
      <c r="Z214" s="531"/>
      <c r="AA214" s="531">
        <v>16</v>
      </c>
      <c r="AB214" s="532"/>
      <c r="AC214" s="530">
        <f>SUM(AE214:AH214)</f>
        <v>20</v>
      </c>
      <c r="AD214" s="531"/>
      <c r="AE214" s="531">
        <v>9</v>
      </c>
      <c r="AF214" s="531"/>
      <c r="AG214" s="531">
        <v>11</v>
      </c>
      <c r="AH214" s="532"/>
      <c r="AI214" s="530">
        <f>SUM(AK214:AN214)</f>
        <v>19</v>
      </c>
      <c r="AJ214" s="531"/>
      <c r="AK214" s="531">
        <v>9</v>
      </c>
      <c r="AL214" s="531"/>
      <c r="AM214" s="531">
        <v>10</v>
      </c>
      <c r="AN214" s="532"/>
      <c r="AO214" s="530">
        <f>SUM(AQ214:AT214)</f>
        <v>20</v>
      </c>
      <c r="AP214" s="531"/>
      <c r="AQ214" s="531">
        <v>11</v>
      </c>
      <c r="AR214" s="531"/>
      <c r="AS214" s="531">
        <v>9</v>
      </c>
      <c r="AT214" s="532"/>
    </row>
    <row r="215" spans="1:46" s="59" customFormat="1" ht="15" hidden="1" customHeight="1">
      <c r="B215" s="508" t="s">
        <v>244</v>
      </c>
      <c r="C215" s="536"/>
      <c r="D215" s="537"/>
      <c r="E215" s="510">
        <f>SUM(G215:J215)</f>
        <v>90</v>
      </c>
      <c r="F215" s="511"/>
      <c r="G215" s="512">
        <f>SUM(M215,S215,Y215,AE215,AK215,AQ215)</f>
        <v>50</v>
      </c>
      <c r="H215" s="511"/>
      <c r="I215" s="512">
        <f>SUM(O215,U215,AA215,AG215,AM215,AS215)</f>
        <v>40</v>
      </c>
      <c r="J215" s="513"/>
      <c r="K215" s="538">
        <f t="shared" si="74"/>
        <v>23</v>
      </c>
      <c r="L215" s="539"/>
      <c r="M215" s="539">
        <v>14</v>
      </c>
      <c r="N215" s="539"/>
      <c r="O215" s="539">
        <v>9</v>
      </c>
      <c r="P215" s="540"/>
      <c r="Q215" s="510">
        <f t="shared" si="75"/>
        <v>15</v>
      </c>
      <c r="R215" s="511"/>
      <c r="S215" s="539">
        <v>8</v>
      </c>
      <c r="T215" s="539"/>
      <c r="U215" s="539">
        <v>7</v>
      </c>
      <c r="V215" s="540"/>
      <c r="W215" s="538">
        <f t="shared" si="76"/>
        <v>15</v>
      </c>
      <c r="X215" s="539"/>
      <c r="Y215" s="539">
        <v>7</v>
      </c>
      <c r="Z215" s="539"/>
      <c r="AA215" s="539">
        <v>8</v>
      </c>
      <c r="AB215" s="540"/>
      <c r="AC215" s="538">
        <f>SUM(AE215:AH215)</f>
        <v>9</v>
      </c>
      <c r="AD215" s="539"/>
      <c r="AE215" s="539">
        <v>5</v>
      </c>
      <c r="AF215" s="539"/>
      <c r="AG215" s="539">
        <v>4</v>
      </c>
      <c r="AH215" s="540"/>
      <c r="AI215" s="538">
        <f>SUM(AK215:AN215)</f>
        <v>9</v>
      </c>
      <c r="AJ215" s="539"/>
      <c r="AK215" s="539">
        <v>7</v>
      </c>
      <c r="AL215" s="539"/>
      <c r="AM215" s="539">
        <v>2</v>
      </c>
      <c r="AN215" s="540"/>
      <c r="AO215" s="538">
        <f>SUM(AQ215:AT215)</f>
        <v>19</v>
      </c>
      <c r="AP215" s="539"/>
      <c r="AQ215" s="539">
        <v>9</v>
      </c>
      <c r="AR215" s="539"/>
      <c r="AS215" s="539">
        <v>10</v>
      </c>
      <c r="AT215" s="540"/>
    </row>
    <row r="216" spans="1:46" s="55" customFormat="1">
      <c r="N216" s="236"/>
      <c r="O216" s="236"/>
      <c r="P216" s="236"/>
      <c r="Q216" s="236"/>
      <c r="R216" s="236"/>
      <c r="S216" s="236"/>
      <c r="T216" s="236"/>
      <c r="U216" s="236"/>
      <c r="V216" s="236"/>
      <c r="W216" s="236"/>
      <c r="X216" s="236"/>
      <c r="Y216" s="236"/>
      <c r="Z216" s="236"/>
      <c r="AA216" s="236"/>
      <c r="AB216" s="236"/>
      <c r="AC216" s="236"/>
      <c r="AD216" s="236"/>
      <c r="AE216" s="236"/>
      <c r="AF216" s="236"/>
      <c r="AG216" s="236"/>
      <c r="AH216" s="236"/>
      <c r="AI216" s="236"/>
      <c r="AJ216" s="236"/>
      <c r="AK216" s="236"/>
      <c r="AL216" s="236"/>
      <c r="AM216" s="236"/>
      <c r="AT216" s="161" t="s">
        <v>101</v>
      </c>
    </row>
    <row r="217" spans="1:46" s="55" customFormat="1">
      <c r="AT217" s="161" t="s">
        <v>102</v>
      </c>
    </row>
    <row r="218" spans="1:46" s="55" customFormat="1" hidden="1">
      <c r="AT218" s="161"/>
    </row>
    <row r="219" spans="1:46" s="63" customFormat="1" ht="18" customHeight="1">
      <c r="A219" s="233">
        <v>2</v>
      </c>
      <c r="B219" s="233" t="s">
        <v>246</v>
      </c>
    </row>
    <row r="220" spans="1:46" s="63" customFormat="1" ht="15" customHeight="1">
      <c r="A220" s="59"/>
      <c r="B220" s="426" t="s">
        <v>3</v>
      </c>
      <c r="C220" s="427"/>
      <c r="D220" s="427"/>
      <c r="E220" s="427"/>
      <c r="F220" s="428"/>
      <c r="G220" s="563" t="s">
        <v>205</v>
      </c>
      <c r="H220" s="564"/>
      <c r="I220" s="564"/>
      <c r="J220" s="564"/>
      <c r="K220" s="564"/>
      <c r="L220" s="564"/>
      <c r="M220" s="564"/>
      <c r="N220" s="564"/>
      <c r="O220" s="564"/>
      <c r="P220" s="564"/>
      <c r="Q220" s="564"/>
      <c r="R220" s="565"/>
      <c r="S220" s="426" t="s">
        <v>206</v>
      </c>
      <c r="T220" s="427"/>
      <c r="U220" s="427"/>
      <c r="V220" s="427"/>
      <c r="W220" s="427"/>
      <c r="X220" s="427"/>
      <c r="Y220" s="427"/>
      <c r="Z220" s="427"/>
      <c r="AA220" s="427"/>
      <c r="AB220" s="428"/>
      <c r="AC220" s="566" t="s">
        <v>207</v>
      </c>
      <c r="AD220" s="566"/>
      <c r="AE220" s="566"/>
      <c r="AF220" s="566"/>
      <c r="AG220" s="566"/>
      <c r="AH220" s="566"/>
      <c r="AI220" s="566"/>
      <c r="AJ220" s="566"/>
      <c r="AK220" s="566"/>
      <c r="AL220" s="426" t="s">
        <v>208</v>
      </c>
      <c r="AM220" s="427"/>
      <c r="AN220" s="427"/>
      <c r="AO220" s="427"/>
      <c r="AP220" s="427"/>
      <c r="AQ220" s="427"/>
      <c r="AR220" s="427"/>
      <c r="AS220" s="427"/>
      <c r="AT220" s="428"/>
    </row>
    <row r="221" spans="1:46" s="63" customFormat="1" ht="15" customHeight="1">
      <c r="A221" s="237"/>
      <c r="B221" s="500"/>
      <c r="C221" s="501"/>
      <c r="D221" s="501"/>
      <c r="E221" s="501"/>
      <c r="F221" s="562"/>
      <c r="G221" s="567" t="s">
        <v>205</v>
      </c>
      <c r="H221" s="568"/>
      <c r="I221" s="568"/>
      <c r="J221" s="568"/>
      <c r="K221" s="556" t="s">
        <v>212</v>
      </c>
      <c r="L221" s="556"/>
      <c r="M221" s="556"/>
      <c r="N221" s="556"/>
      <c r="O221" s="556" t="s">
        <v>213</v>
      </c>
      <c r="P221" s="556"/>
      <c r="Q221" s="556"/>
      <c r="R221" s="557"/>
      <c r="S221" s="558" t="s">
        <v>205</v>
      </c>
      <c r="T221" s="545"/>
      <c r="U221" s="545"/>
      <c r="V221" s="559"/>
      <c r="W221" s="543" t="s">
        <v>212</v>
      </c>
      <c r="X221" s="543"/>
      <c r="Y221" s="543"/>
      <c r="Z221" s="543" t="s">
        <v>213</v>
      </c>
      <c r="AA221" s="543"/>
      <c r="AB221" s="544"/>
      <c r="AC221" s="560" t="s">
        <v>205</v>
      </c>
      <c r="AD221" s="561"/>
      <c r="AE221" s="561"/>
      <c r="AF221" s="543" t="s">
        <v>212</v>
      </c>
      <c r="AG221" s="543"/>
      <c r="AH221" s="543"/>
      <c r="AI221" s="543" t="s">
        <v>213</v>
      </c>
      <c r="AJ221" s="543"/>
      <c r="AK221" s="544"/>
      <c r="AL221" s="545" t="s">
        <v>205</v>
      </c>
      <c r="AM221" s="545"/>
      <c r="AN221" s="545"/>
      <c r="AO221" s="543" t="s">
        <v>212</v>
      </c>
      <c r="AP221" s="543"/>
      <c r="AQ221" s="543"/>
      <c r="AR221" s="546" t="s">
        <v>213</v>
      </c>
      <c r="AS221" s="547"/>
      <c r="AT221" s="548"/>
    </row>
    <row r="222" spans="1:46" s="63" customFormat="1" ht="18" customHeight="1">
      <c r="A222" s="238"/>
      <c r="B222" s="492" t="s">
        <v>118</v>
      </c>
      <c r="C222" s="493"/>
      <c r="D222" s="493"/>
      <c r="E222" s="493"/>
      <c r="F222" s="549"/>
      <c r="G222" s="550">
        <f t="shared" ref="G222:G227" si="77">S222+AC222+AL222</f>
        <v>3027</v>
      </c>
      <c r="H222" s="551"/>
      <c r="I222" s="551"/>
      <c r="J222" s="551"/>
      <c r="K222" s="552">
        <f>SUM(K223:K226)</f>
        <v>1527</v>
      </c>
      <c r="L222" s="552"/>
      <c r="M222" s="552"/>
      <c r="N222" s="552"/>
      <c r="O222" s="552">
        <f>SUM(O223:O226)</f>
        <v>1500</v>
      </c>
      <c r="P222" s="552"/>
      <c r="Q222" s="552"/>
      <c r="R222" s="553"/>
      <c r="S222" s="550">
        <v>971</v>
      </c>
      <c r="T222" s="551"/>
      <c r="U222" s="551"/>
      <c r="V222" s="551"/>
      <c r="W222" s="554">
        <v>489</v>
      </c>
      <c r="X222" s="551"/>
      <c r="Y222" s="555"/>
      <c r="Z222" s="554">
        <v>482</v>
      </c>
      <c r="AA222" s="551"/>
      <c r="AB222" s="579"/>
      <c r="AC222" s="551">
        <v>1000</v>
      </c>
      <c r="AD222" s="551"/>
      <c r="AE222" s="551"/>
      <c r="AF222" s="552">
        <v>516</v>
      </c>
      <c r="AG222" s="552"/>
      <c r="AH222" s="552"/>
      <c r="AI222" s="552">
        <v>484</v>
      </c>
      <c r="AJ222" s="552"/>
      <c r="AK222" s="553"/>
      <c r="AL222" s="551">
        <v>1056</v>
      </c>
      <c r="AM222" s="551"/>
      <c r="AN222" s="551"/>
      <c r="AO222" s="552">
        <v>522</v>
      </c>
      <c r="AP222" s="552"/>
      <c r="AQ222" s="552"/>
      <c r="AR222" s="554">
        <v>534</v>
      </c>
      <c r="AS222" s="551"/>
      <c r="AT222" s="579"/>
    </row>
    <row r="223" spans="1:46" s="63" customFormat="1" ht="18" hidden="1" customHeight="1">
      <c r="A223" s="238"/>
      <c r="B223" s="574" t="s">
        <v>119</v>
      </c>
      <c r="C223" s="575"/>
      <c r="D223" s="575"/>
      <c r="E223" s="575"/>
      <c r="F223" s="576"/>
      <c r="G223" s="577">
        <f t="shared" si="77"/>
        <v>785</v>
      </c>
      <c r="H223" s="571"/>
      <c r="I223" s="571"/>
      <c r="J223" s="571"/>
      <c r="K223" s="569">
        <v>400</v>
      </c>
      <c r="L223" s="569"/>
      <c r="M223" s="569"/>
      <c r="N223" s="569"/>
      <c r="O223" s="569">
        <v>385</v>
      </c>
      <c r="P223" s="569"/>
      <c r="Q223" s="569"/>
      <c r="R223" s="570"/>
      <c r="S223" s="577">
        <v>228</v>
      </c>
      <c r="T223" s="571"/>
      <c r="U223" s="571"/>
      <c r="V223" s="571"/>
      <c r="W223" s="572">
        <v>117</v>
      </c>
      <c r="X223" s="571"/>
      <c r="Y223" s="578"/>
      <c r="Z223" s="572">
        <v>111</v>
      </c>
      <c r="AA223" s="571"/>
      <c r="AB223" s="573"/>
      <c r="AC223" s="571">
        <v>258</v>
      </c>
      <c r="AD223" s="571"/>
      <c r="AE223" s="571"/>
      <c r="AF223" s="569">
        <v>136</v>
      </c>
      <c r="AG223" s="569"/>
      <c r="AH223" s="569"/>
      <c r="AI223" s="569">
        <v>122</v>
      </c>
      <c r="AJ223" s="569"/>
      <c r="AK223" s="570"/>
      <c r="AL223" s="571">
        <v>299</v>
      </c>
      <c r="AM223" s="571"/>
      <c r="AN223" s="571"/>
      <c r="AO223" s="569">
        <v>147</v>
      </c>
      <c r="AP223" s="569"/>
      <c r="AQ223" s="569"/>
      <c r="AR223" s="572">
        <v>152</v>
      </c>
      <c r="AS223" s="571"/>
      <c r="AT223" s="573"/>
    </row>
    <row r="224" spans="1:46" s="63" customFormat="1" ht="18" hidden="1" customHeight="1">
      <c r="A224" s="238"/>
      <c r="B224" s="574" t="s">
        <v>121</v>
      </c>
      <c r="C224" s="575"/>
      <c r="D224" s="575"/>
      <c r="E224" s="575"/>
      <c r="F224" s="576"/>
      <c r="G224" s="577">
        <f t="shared" si="77"/>
        <v>1072</v>
      </c>
      <c r="H224" s="571"/>
      <c r="I224" s="571"/>
      <c r="J224" s="571"/>
      <c r="K224" s="569">
        <v>547</v>
      </c>
      <c r="L224" s="569"/>
      <c r="M224" s="569"/>
      <c r="N224" s="569"/>
      <c r="O224" s="569">
        <v>525</v>
      </c>
      <c r="P224" s="569"/>
      <c r="Q224" s="569"/>
      <c r="R224" s="570"/>
      <c r="S224" s="577">
        <v>344</v>
      </c>
      <c r="T224" s="571"/>
      <c r="U224" s="571"/>
      <c r="V224" s="571"/>
      <c r="W224" s="572">
        <v>178</v>
      </c>
      <c r="X224" s="571"/>
      <c r="Y224" s="578"/>
      <c r="Z224" s="572">
        <v>166</v>
      </c>
      <c r="AA224" s="571"/>
      <c r="AB224" s="573"/>
      <c r="AC224" s="571">
        <v>365</v>
      </c>
      <c r="AD224" s="571"/>
      <c r="AE224" s="571"/>
      <c r="AF224" s="569">
        <v>195</v>
      </c>
      <c r="AG224" s="569"/>
      <c r="AH224" s="569"/>
      <c r="AI224" s="569">
        <v>170</v>
      </c>
      <c r="AJ224" s="569"/>
      <c r="AK224" s="570"/>
      <c r="AL224" s="571">
        <v>363</v>
      </c>
      <c r="AM224" s="571"/>
      <c r="AN224" s="571"/>
      <c r="AO224" s="569">
        <v>174</v>
      </c>
      <c r="AP224" s="569"/>
      <c r="AQ224" s="569"/>
      <c r="AR224" s="572">
        <v>189</v>
      </c>
      <c r="AS224" s="571"/>
      <c r="AT224" s="573"/>
    </row>
    <row r="225" spans="1:46" s="63" customFormat="1" ht="18" hidden="1" customHeight="1">
      <c r="A225" s="238"/>
      <c r="B225" s="574" t="s">
        <v>122</v>
      </c>
      <c r="C225" s="575"/>
      <c r="D225" s="575"/>
      <c r="E225" s="575"/>
      <c r="F225" s="576"/>
      <c r="G225" s="577">
        <f t="shared" si="77"/>
        <v>745</v>
      </c>
      <c r="H225" s="571"/>
      <c r="I225" s="571"/>
      <c r="J225" s="571"/>
      <c r="K225" s="569">
        <v>370</v>
      </c>
      <c r="L225" s="569"/>
      <c r="M225" s="569"/>
      <c r="N225" s="569"/>
      <c r="O225" s="569">
        <v>375</v>
      </c>
      <c r="P225" s="569"/>
      <c r="Q225" s="569"/>
      <c r="R225" s="570"/>
      <c r="S225" s="577">
        <v>243</v>
      </c>
      <c r="T225" s="571"/>
      <c r="U225" s="571"/>
      <c r="V225" s="571"/>
      <c r="W225" s="572">
        <v>120</v>
      </c>
      <c r="X225" s="571"/>
      <c r="Y225" s="578"/>
      <c r="Z225" s="572">
        <v>123</v>
      </c>
      <c r="AA225" s="571"/>
      <c r="AB225" s="573"/>
      <c r="AC225" s="571">
        <v>246</v>
      </c>
      <c r="AD225" s="571"/>
      <c r="AE225" s="571"/>
      <c r="AF225" s="569">
        <v>117</v>
      </c>
      <c r="AG225" s="569"/>
      <c r="AH225" s="569"/>
      <c r="AI225" s="569">
        <v>129</v>
      </c>
      <c r="AJ225" s="569"/>
      <c r="AK225" s="570"/>
      <c r="AL225" s="571">
        <v>256</v>
      </c>
      <c r="AM225" s="571"/>
      <c r="AN225" s="571"/>
      <c r="AO225" s="569">
        <v>133</v>
      </c>
      <c r="AP225" s="569"/>
      <c r="AQ225" s="569"/>
      <c r="AR225" s="572">
        <v>123</v>
      </c>
      <c r="AS225" s="571"/>
      <c r="AT225" s="573"/>
    </row>
    <row r="226" spans="1:46" s="63" customFormat="1" ht="18" hidden="1" customHeight="1">
      <c r="A226" s="238"/>
      <c r="B226" s="580" t="s">
        <v>123</v>
      </c>
      <c r="C226" s="581"/>
      <c r="D226" s="581"/>
      <c r="E226" s="581"/>
      <c r="F226" s="582"/>
      <c r="G226" s="583">
        <f t="shared" si="77"/>
        <v>425</v>
      </c>
      <c r="H226" s="584"/>
      <c r="I226" s="584"/>
      <c r="J226" s="584"/>
      <c r="K226" s="585">
        <v>210</v>
      </c>
      <c r="L226" s="585"/>
      <c r="M226" s="585"/>
      <c r="N226" s="585"/>
      <c r="O226" s="585">
        <v>215</v>
      </c>
      <c r="P226" s="585"/>
      <c r="Q226" s="585"/>
      <c r="R226" s="586"/>
      <c r="S226" s="583">
        <v>156</v>
      </c>
      <c r="T226" s="584"/>
      <c r="U226" s="584"/>
      <c r="V226" s="584"/>
      <c r="W226" s="587">
        <v>74</v>
      </c>
      <c r="X226" s="584"/>
      <c r="Y226" s="588"/>
      <c r="Z226" s="587">
        <v>82</v>
      </c>
      <c r="AA226" s="584"/>
      <c r="AB226" s="589"/>
      <c r="AC226" s="584">
        <v>131</v>
      </c>
      <c r="AD226" s="584"/>
      <c r="AE226" s="584"/>
      <c r="AF226" s="585">
        <v>68</v>
      </c>
      <c r="AG226" s="585"/>
      <c r="AH226" s="585"/>
      <c r="AI226" s="585">
        <v>63</v>
      </c>
      <c r="AJ226" s="585"/>
      <c r="AK226" s="586"/>
      <c r="AL226" s="584">
        <v>138</v>
      </c>
      <c r="AM226" s="584"/>
      <c r="AN226" s="584"/>
      <c r="AO226" s="585">
        <v>68</v>
      </c>
      <c r="AP226" s="585"/>
      <c r="AQ226" s="585"/>
      <c r="AR226" s="587">
        <v>70</v>
      </c>
      <c r="AS226" s="584"/>
      <c r="AT226" s="589"/>
    </row>
    <row r="227" spans="1:46" s="63" customFormat="1" ht="18" customHeight="1">
      <c r="A227" s="238"/>
      <c r="B227" s="492" t="s">
        <v>124</v>
      </c>
      <c r="C227" s="493"/>
      <c r="D227" s="493"/>
      <c r="E227" s="493"/>
      <c r="F227" s="549"/>
      <c r="G227" s="550">
        <f t="shared" si="77"/>
        <v>2959</v>
      </c>
      <c r="H227" s="551"/>
      <c r="I227" s="551"/>
      <c r="J227" s="551"/>
      <c r="K227" s="552">
        <f>SUM(K228:K231)</f>
        <v>1537</v>
      </c>
      <c r="L227" s="552"/>
      <c r="M227" s="552"/>
      <c r="N227" s="552"/>
      <c r="O227" s="552">
        <v>1422</v>
      </c>
      <c r="P227" s="552"/>
      <c r="Q227" s="552"/>
      <c r="R227" s="553"/>
      <c r="S227" s="550">
        <v>988</v>
      </c>
      <c r="T227" s="551"/>
      <c r="U227" s="551"/>
      <c r="V227" s="555"/>
      <c r="W227" s="554">
        <v>533</v>
      </c>
      <c r="X227" s="551"/>
      <c r="Y227" s="551"/>
      <c r="Z227" s="554">
        <v>455</v>
      </c>
      <c r="AA227" s="551"/>
      <c r="AB227" s="579"/>
      <c r="AC227" s="551">
        <v>974</v>
      </c>
      <c r="AD227" s="551"/>
      <c r="AE227" s="551"/>
      <c r="AF227" s="552">
        <v>490</v>
      </c>
      <c r="AG227" s="552"/>
      <c r="AH227" s="552"/>
      <c r="AI227" s="552">
        <v>484</v>
      </c>
      <c r="AJ227" s="552"/>
      <c r="AK227" s="553"/>
      <c r="AL227" s="551">
        <v>997</v>
      </c>
      <c r="AM227" s="551"/>
      <c r="AN227" s="551"/>
      <c r="AO227" s="552">
        <v>514</v>
      </c>
      <c r="AP227" s="552"/>
      <c r="AQ227" s="552"/>
      <c r="AR227" s="554">
        <v>483</v>
      </c>
      <c r="AS227" s="551"/>
      <c r="AT227" s="579"/>
    </row>
    <row r="228" spans="1:46" s="63" customFormat="1" ht="18" hidden="1" customHeight="1">
      <c r="A228" s="238"/>
      <c r="B228" s="574" t="s">
        <v>119</v>
      </c>
      <c r="C228" s="575"/>
      <c r="D228" s="575"/>
      <c r="E228" s="575"/>
      <c r="F228" s="576"/>
      <c r="G228" s="577">
        <v>721</v>
      </c>
      <c r="H228" s="571"/>
      <c r="I228" s="571"/>
      <c r="J228" s="571"/>
      <c r="K228" s="569">
        <v>376</v>
      </c>
      <c r="L228" s="569"/>
      <c r="M228" s="569"/>
      <c r="N228" s="569"/>
      <c r="O228" s="569">
        <v>345</v>
      </c>
      <c r="P228" s="569"/>
      <c r="Q228" s="569"/>
      <c r="R228" s="570"/>
      <c r="S228" s="577">
        <v>237</v>
      </c>
      <c r="T228" s="571"/>
      <c r="U228" s="571"/>
      <c r="V228" s="578"/>
      <c r="W228" s="572">
        <v>126</v>
      </c>
      <c r="X228" s="571"/>
      <c r="Y228" s="571"/>
      <c r="Z228" s="572">
        <v>111</v>
      </c>
      <c r="AA228" s="571"/>
      <c r="AB228" s="573"/>
      <c r="AC228" s="571">
        <v>227</v>
      </c>
      <c r="AD228" s="571"/>
      <c r="AE228" s="571"/>
      <c r="AF228" s="569">
        <v>115</v>
      </c>
      <c r="AG228" s="569"/>
      <c r="AH228" s="569"/>
      <c r="AI228" s="569">
        <v>112</v>
      </c>
      <c r="AJ228" s="569"/>
      <c r="AK228" s="570"/>
      <c r="AL228" s="571">
        <v>257</v>
      </c>
      <c r="AM228" s="571"/>
      <c r="AN228" s="571"/>
      <c r="AO228" s="569">
        <v>135</v>
      </c>
      <c r="AP228" s="569"/>
      <c r="AQ228" s="569"/>
      <c r="AR228" s="572">
        <v>122</v>
      </c>
      <c r="AS228" s="571"/>
      <c r="AT228" s="573"/>
    </row>
    <row r="229" spans="1:46" s="63" customFormat="1" ht="18" hidden="1" customHeight="1">
      <c r="A229" s="238"/>
      <c r="B229" s="574" t="s">
        <v>121</v>
      </c>
      <c r="C229" s="575"/>
      <c r="D229" s="575"/>
      <c r="E229" s="575"/>
      <c r="F229" s="576"/>
      <c r="G229" s="577">
        <v>1059</v>
      </c>
      <c r="H229" s="571"/>
      <c r="I229" s="571"/>
      <c r="J229" s="571"/>
      <c r="K229" s="569">
        <v>559</v>
      </c>
      <c r="L229" s="569"/>
      <c r="M229" s="569"/>
      <c r="N229" s="569"/>
      <c r="O229" s="569">
        <v>500</v>
      </c>
      <c r="P229" s="569"/>
      <c r="Q229" s="569"/>
      <c r="R229" s="570"/>
      <c r="S229" s="577">
        <v>347</v>
      </c>
      <c r="T229" s="571"/>
      <c r="U229" s="571"/>
      <c r="V229" s="578"/>
      <c r="W229" s="572">
        <v>185</v>
      </c>
      <c r="X229" s="571"/>
      <c r="Y229" s="571"/>
      <c r="Z229" s="572">
        <v>162</v>
      </c>
      <c r="AA229" s="571"/>
      <c r="AB229" s="573"/>
      <c r="AC229" s="571">
        <v>346</v>
      </c>
      <c r="AD229" s="571"/>
      <c r="AE229" s="571"/>
      <c r="AF229" s="569">
        <v>180</v>
      </c>
      <c r="AG229" s="569"/>
      <c r="AH229" s="569"/>
      <c r="AI229" s="569">
        <v>166</v>
      </c>
      <c r="AJ229" s="569"/>
      <c r="AK229" s="570"/>
      <c r="AL229" s="571">
        <v>366</v>
      </c>
      <c r="AM229" s="571"/>
      <c r="AN229" s="571"/>
      <c r="AO229" s="569">
        <v>194</v>
      </c>
      <c r="AP229" s="569"/>
      <c r="AQ229" s="569"/>
      <c r="AR229" s="572">
        <v>172</v>
      </c>
      <c r="AS229" s="571"/>
      <c r="AT229" s="573"/>
    </row>
    <row r="230" spans="1:46" s="63" customFormat="1" ht="18" hidden="1" customHeight="1">
      <c r="A230" s="238"/>
      <c r="B230" s="574" t="s">
        <v>122</v>
      </c>
      <c r="C230" s="575"/>
      <c r="D230" s="575"/>
      <c r="E230" s="575"/>
      <c r="F230" s="576"/>
      <c r="G230" s="577">
        <v>763</v>
      </c>
      <c r="H230" s="571"/>
      <c r="I230" s="571"/>
      <c r="J230" s="571"/>
      <c r="K230" s="569">
        <v>385</v>
      </c>
      <c r="L230" s="569"/>
      <c r="M230" s="569"/>
      <c r="N230" s="569"/>
      <c r="O230" s="569">
        <v>378</v>
      </c>
      <c r="P230" s="569"/>
      <c r="Q230" s="569"/>
      <c r="R230" s="570"/>
      <c r="S230" s="577">
        <v>275</v>
      </c>
      <c r="T230" s="571"/>
      <c r="U230" s="571"/>
      <c r="V230" s="578"/>
      <c r="W230" s="572">
        <v>148</v>
      </c>
      <c r="X230" s="571"/>
      <c r="Y230" s="571"/>
      <c r="Z230" s="572">
        <v>127</v>
      </c>
      <c r="AA230" s="571"/>
      <c r="AB230" s="573"/>
      <c r="AC230" s="571">
        <v>245</v>
      </c>
      <c r="AD230" s="571"/>
      <c r="AE230" s="571"/>
      <c r="AF230" s="569">
        <v>121</v>
      </c>
      <c r="AG230" s="569"/>
      <c r="AH230" s="569"/>
      <c r="AI230" s="569">
        <v>124</v>
      </c>
      <c r="AJ230" s="569"/>
      <c r="AK230" s="570"/>
      <c r="AL230" s="571">
        <v>243</v>
      </c>
      <c r="AM230" s="571"/>
      <c r="AN230" s="571"/>
      <c r="AO230" s="569">
        <v>116</v>
      </c>
      <c r="AP230" s="569"/>
      <c r="AQ230" s="569"/>
      <c r="AR230" s="572">
        <v>127</v>
      </c>
      <c r="AS230" s="571"/>
      <c r="AT230" s="573"/>
    </row>
    <row r="231" spans="1:46" s="63" customFormat="1" ht="18" hidden="1" customHeight="1">
      <c r="A231" s="238"/>
      <c r="B231" s="580" t="s">
        <v>123</v>
      </c>
      <c r="C231" s="581"/>
      <c r="D231" s="581"/>
      <c r="E231" s="581"/>
      <c r="F231" s="582"/>
      <c r="G231" s="583">
        <v>416</v>
      </c>
      <c r="H231" s="584"/>
      <c r="I231" s="584"/>
      <c r="J231" s="584"/>
      <c r="K231" s="585">
        <v>217</v>
      </c>
      <c r="L231" s="585"/>
      <c r="M231" s="585"/>
      <c r="N231" s="585"/>
      <c r="O231" s="585">
        <v>199</v>
      </c>
      <c r="P231" s="585"/>
      <c r="Q231" s="585"/>
      <c r="R231" s="586"/>
      <c r="S231" s="577">
        <v>129</v>
      </c>
      <c r="T231" s="571"/>
      <c r="U231" s="571"/>
      <c r="V231" s="578"/>
      <c r="W231" s="587">
        <v>74</v>
      </c>
      <c r="X231" s="584"/>
      <c r="Y231" s="584"/>
      <c r="Z231" s="587">
        <v>55</v>
      </c>
      <c r="AA231" s="584"/>
      <c r="AB231" s="589"/>
      <c r="AC231" s="584">
        <v>156</v>
      </c>
      <c r="AD231" s="584"/>
      <c r="AE231" s="584"/>
      <c r="AF231" s="585">
        <v>74</v>
      </c>
      <c r="AG231" s="585"/>
      <c r="AH231" s="585"/>
      <c r="AI231" s="585">
        <v>82</v>
      </c>
      <c r="AJ231" s="585"/>
      <c r="AK231" s="586"/>
      <c r="AL231" s="584">
        <v>131</v>
      </c>
      <c r="AM231" s="584"/>
      <c r="AN231" s="584"/>
      <c r="AO231" s="585">
        <v>69</v>
      </c>
      <c r="AP231" s="585"/>
      <c r="AQ231" s="585"/>
      <c r="AR231" s="587">
        <v>62</v>
      </c>
      <c r="AS231" s="584"/>
      <c r="AT231" s="589"/>
    </row>
    <row r="232" spans="1:46" s="63" customFormat="1" ht="18" customHeight="1">
      <c r="A232" s="238"/>
      <c r="B232" s="590" t="s">
        <v>125</v>
      </c>
      <c r="C232" s="591"/>
      <c r="D232" s="591"/>
      <c r="E232" s="591"/>
      <c r="F232" s="592"/>
      <c r="G232" s="593">
        <f>S232+AC232+AL232</f>
        <v>2980</v>
      </c>
      <c r="H232" s="594"/>
      <c r="I232" s="594"/>
      <c r="J232" s="594"/>
      <c r="K232" s="595">
        <v>1538</v>
      </c>
      <c r="L232" s="595"/>
      <c r="M232" s="595"/>
      <c r="N232" s="595"/>
      <c r="O232" s="595">
        <v>1442</v>
      </c>
      <c r="P232" s="595"/>
      <c r="Q232" s="595"/>
      <c r="R232" s="596"/>
      <c r="S232" s="593">
        <v>1014</v>
      </c>
      <c r="T232" s="594"/>
      <c r="U232" s="594"/>
      <c r="V232" s="597"/>
      <c r="W232" s="594">
        <v>517</v>
      </c>
      <c r="X232" s="594"/>
      <c r="Y232" s="594"/>
      <c r="Z232" s="598">
        <v>497</v>
      </c>
      <c r="AA232" s="594"/>
      <c r="AB232" s="599"/>
      <c r="AC232" s="594">
        <v>990</v>
      </c>
      <c r="AD232" s="594"/>
      <c r="AE232" s="594"/>
      <c r="AF232" s="595">
        <v>533</v>
      </c>
      <c r="AG232" s="595"/>
      <c r="AH232" s="595"/>
      <c r="AI232" s="595">
        <v>457</v>
      </c>
      <c r="AJ232" s="595"/>
      <c r="AK232" s="596"/>
      <c r="AL232" s="594">
        <v>976</v>
      </c>
      <c r="AM232" s="594"/>
      <c r="AN232" s="594"/>
      <c r="AO232" s="595">
        <v>488</v>
      </c>
      <c r="AP232" s="595"/>
      <c r="AQ232" s="595"/>
      <c r="AR232" s="598">
        <v>488</v>
      </c>
      <c r="AS232" s="594"/>
      <c r="AT232" s="599"/>
    </row>
    <row r="233" spans="1:46" s="63" customFormat="1" ht="18" customHeight="1">
      <c r="A233" s="238"/>
      <c r="B233" s="590" t="s">
        <v>126</v>
      </c>
      <c r="C233" s="591"/>
      <c r="D233" s="591"/>
      <c r="E233" s="591"/>
      <c r="F233" s="592"/>
      <c r="G233" s="593">
        <v>3098</v>
      </c>
      <c r="H233" s="594"/>
      <c r="I233" s="594"/>
      <c r="J233" s="594"/>
      <c r="K233" s="595">
        <v>1607</v>
      </c>
      <c r="L233" s="595"/>
      <c r="M233" s="595"/>
      <c r="N233" s="595"/>
      <c r="O233" s="595">
        <v>1491</v>
      </c>
      <c r="P233" s="595"/>
      <c r="Q233" s="595"/>
      <c r="R233" s="596"/>
      <c r="S233" s="593">
        <v>1082</v>
      </c>
      <c r="T233" s="594"/>
      <c r="U233" s="594"/>
      <c r="V233" s="597"/>
      <c r="W233" s="594">
        <v>547</v>
      </c>
      <c r="X233" s="594"/>
      <c r="Y233" s="594"/>
      <c r="Z233" s="598">
        <v>535</v>
      </c>
      <c r="AA233" s="594"/>
      <c r="AB233" s="599"/>
      <c r="AC233" s="594">
        <v>1019</v>
      </c>
      <c r="AD233" s="594"/>
      <c r="AE233" s="594"/>
      <c r="AF233" s="595">
        <v>522</v>
      </c>
      <c r="AG233" s="595"/>
      <c r="AH233" s="595"/>
      <c r="AI233" s="595">
        <v>497</v>
      </c>
      <c r="AJ233" s="595"/>
      <c r="AK233" s="596"/>
      <c r="AL233" s="594">
        <v>997</v>
      </c>
      <c r="AM233" s="594"/>
      <c r="AN233" s="594"/>
      <c r="AO233" s="595">
        <v>538</v>
      </c>
      <c r="AP233" s="595"/>
      <c r="AQ233" s="595"/>
      <c r="AR233" s="598">
        <v>459</v>
      </c>
      <c r="AS233" s="594"/>
      <c r="AT233" s="599"/>
    </row>
    <row r="234" spans="1:46" s="63" customFormat="1" ht="18" customHeight="1">
      <c r="A234" s="238"/>
      <c r="B234" s="590" t="s">
        <v>127</v>
      </c>
      <c r="C234" s="591"/>
      <c r="D234" s="591"/>
      <c r="E234" s="591"/>
      <c r="F234" s="592"/>
      <c r="G234" s="593">
        <v>3114</v>
      </c>
      <c r="H234" s="594"/>
      <c r="I234" s="594"/>
      <c r="J234" s="594"/>
      <c r="K234" s="595">
        <v>1592</v>
      </c>
      <c r="L234" s="595"/>
      <c r="M234" s="595"/>
      <c r="N234" s="595"/>
      <c r="O234" s="595">
        <v>1522</v>
      </c>
      <c r="P234" s="595"/>
      <c r="Q234" s="595"/>
      <c r="R234" s="596"/>
      <c r="S234" s="593">
        <v>1010</v>
      </c>
      <c r="T234" s="594"/>
      <c r="U234" s="594"/>
      <c r="V234" s="597"/>
      <c r="W234" s="594">
        <v>519</v>
      </c>
      <c r="X234" s="594"/>
      <c r="Y234" s="594"/>
      <c r="Z234" s="598">
        <v>491</v>
      </c>
      <c r="AA234" s="594"/>
      <c r="AB234" s="599"/>
      <c r="AC234" s="594">
        <v>1082</v>
      </c>
      <c r="AD234" s="594"/>
      <c r="AE234" s="594"/>
      <c r="AF234" s="595">
        <v>546</v>
      </c>
      <c r="AG234" s="595"/>
      <c r="AH234" s="595"/>
      <c r="AI234" s="595">
        <v>536</v>
      </c>
      <c r="AJ234" s="595"/>
      <c r="AK234" s="596"/>
      <c r="AL234" s="594">
        <v>1022</v>
      </c>
      <c r="AM234" s="594"/>
      <c r="AN234" s="594"/>
      <c r="AO234" s="595">
        <v>527</v>
      </c>
      <c r="AP234" s="595"/>
      <c r="AQ234" s="595"/>
      <c r="AR234" s="598">
        <v>495</v>
      </c>
      <c r="AS234" s="594"/>
      <c r="AT234" s="599"/>
    </row>
    <row r="235" spans="1:46" s="239" customFormat="1" ht="18" customHeight="1">
      <c r="A235" s="63"/>
      <c r="B235" s="492" t="s">
        <v>128</v>
      </c>
      <c r="C235" s="493"/>
      <c r="D235" s="493"/>
      <c r="E235" s="493"/>
      <c r="F235" s="549"/>
      <c r="G235" s="550">
        <f>SUM(K235:R235)</f>
        <v>3166</v>
      </c>
      <c r="H235" s="551"/>
      <c r="I235" s="551"/>
      <c r="J235" s="551"/>
      <c r="K235" s="552">
        <f>K236+K238+K242+K244</f>
        <v>1648</v>
      </c>
      <c r="L235" s="552"/>
      <c r="M235" s="552"/>
      <c r="N235" s="552"/>
      <c r="O235" s="552">
        <f>O236+O238+O242+O244</f>
        <v>1518</v>
      </c>
      <c r="P235" s="552"/>
      <c r="Q235" s="552"/>
      <c r="R235" s="553"/>
      <c r="S235" s="550">
        <f>SUM(W235:AB235)</f>
        <v>1072</v>
      </c>
      <c r="T235" s="551"/>
      <c r="U235" s="551"/>
      <c r="V235" s="555"/>
      <c r="W235" s="554">
        <f>W236+W238+W242+W244</f>
        <v>581</v>
      </c>
      <c r="X235" s="551"/>
      <c r="Y235" s="551"/>
      <c r="Z235" s="554">
        <f>Z236+Z238+Z242+Z244</f>
        <v>491</v>
      </c>
      <c r="AA235" s="551"/>
      <c r="AB235" s="579"/>
      <c r="AC235" s="551">
        <f>SUM(AF235:AK235)</f>
        <v>1013</v>
      </c>
      <c r="AD235" s="551"/>
      <c r="AE235" s="551"/>
      <c r="AF235" s="552">
        <f>AF236+AF238+AF242+AF244</f>
        <v>522</v>
      </c>
      <c r="AG235" s="552"/>
      <c r="AH235" s="552"/>
      <c r="AI235" s="552">
        <f>AI236+AI238+AI242+AI244</f>
        <v>491</v>
      </c>
      <c r="AJ235" s="552"/>
      <c r="AK235" s="553"/>
      <c r="AL235" s="551">
        <f>SUM(AO235:AT235)</f>
        <v>1081</v>
      </c>
      <c r="AM235" s="551"/>
      <c r="AN235" s="551"/>
      <c r="AO235" s="552">
        <f>AO236+AO238+AO242+AO244</f>
        <v>545</v>
      </c>
      <c r="AP235" s="552"/>
      <c r="AQ235" s="552"/>
      <c r="AR235" s="554">
        <f>AR236+AR238+AR242+AR244</f>
        <v>536</v>
      </c>
      <c r="AS235" s="551"/>
      <c r="AT235" s="579"/>
    </row>
    <row r="236" spans="1:46" s="59" customFormat="1" ht="18" hidden="1" customHeight="1">
      <c r="B236" s="574" t="s">
        <v>119</v>
      </c>
      <c r="C236" s="575"/>
      <c r="D236" s="575"/>
      <c r="E236" s="575"/>
      <c r="F236" s="576"/>
      <c r="G236" s="577">
        <f>SUM(K236:R236)</f>
        <v>753</v>
      </c>
      <c r="H236" s="571"/>
      <c r="I236" s="571"/>
      <c r="J236" s="571"/>
      <c r="K236" s="569">
        <f>SUM(K237)</f>
        <v>384</v>
      </c>
      <c r="L236" s="569"/>
      <c r="M236" s="569"/>
      <c r="N236" s="569"/>
      <c r="O236" s="569">
        <f>SUM(O237)</f>
        <v>369</v>
      </c>
      <c r="P236" s="569"/>
      <c r="Q236" s="569"/>
      <c r="R236" s="570"/>
      <c r="S236" s="577">
        <f t="shared" ref="S236:S245" si="78">SUM(W236:AB236)</f>
        <v>249</v>
      </c>
      <c r="T236" s="571"/>
      <c r="U236" s="571"/>
      <c r="V236" s="578"/>
      <c r="W236" s="572">
        <f>SUM(W237)</f>
        <v>135</v>
      </c>
      <c r="X236" s="571"/>
      <c r="Y236" s="571"/>
      <c r="Z236" s="572">
        <f>SUM(Z237)</f>
        <v>114</v>
      </c>
      <c r="AA236" s="571"/>
      <c r="AB236" s="573"/>
      <c r="AC236" s="571">
        <f t="shared" ref="AC236:AC245" si="79">SUM(AF236:AK236)</f>
        <v>244</v>
      </c>
      <c r="AD236" s="571"/>
      <c r="AE236" s="571"/>
      <c r="AF236" s="569">
        <f>SUM(AF237)</f>
        <v>128</v>
      </c>
      <c r="AG236" s="569"/>
      <c r="AH236" s="569"/>
      <c r="AI236" s="569">
        <f>SUM(AI237)</f>
        <v>116</v>
      </c>
      <c r="AJ236" s="569"/>
      <c r="AK236" s="570"/>
      <c r="AL236" s="571">
        <f t="shared" ref="AL236:AL245" si="80">SUM(AO236:AT236)</f>
        <v>260</v>
      </c>
      <c r="AM236" s="571"/>
      <c r="AN236" s="571"/>
      <c r="AO236" s="569">
        <f>SUM(AO237)</f>
        <v>121</v>
      </c>
      <c r="AP236" s="569"/>
      <c r="AQ236" s="569"/>
      <c r="AR236" s="572">
        <f>SUM(AR237)</f>
        <v>139</v>
      </c>
      <c r="AS236" s="571"/>
      <c r="AT236" s="573"/>
    </row>
    <row r="237" spans="1:46" s="59" customFormat="1" ht="18" hidden="1" customHeight="1">
      <c r="B237" s="574" t="s">
        <v>79</v>
      </c>
      <c r="C237" s="575"/>
      <c r="D237" s="575"/>
      <c r="E237" s="575"/>
      <c r="F237" s="576"/>
      <c r="G237" s="577">
        <f>SUM(K237:R237)</f>
        <v>753</v>
      </c>
      <c r="H237" s="571"/>
      <c r="I237" s="571"/>
      <c r="J237" s="571"/>
      <c r="K237" s="569">
        <f>W237+AF237+AO237</f>
        <v>384</v>
      </c>
      <c r="L237" s="569"/>
      <c r="M237" s="569"/>
      <c r="N237" s="569"/>
      <c r="O237" s="569">
        <f>Z237+AI237+AR237</f>
        <v>369</v>
      </c>
      <c r="P237" s="569"/>
      <c r="Q237" s="569"/>
      <c r="R237" s="570"/>
      <c r="S237" s="577">
        <f t="shared" si="78"/>
        <v>249</v>
      </c>
      <c r="T237" s="571"/>
      <c r="U237" s="571"/>
      <c r="V237" s="578"/>
      <c r="W237" s="572">
        <v>135</v>
      </c>
      <c r="X237" s="571"/>
      <c r="Y237" s="571"/>
      <c r="Z237" s="572">
        <v>114</v>
      </c>
      <c r="AA237" s="571"/>
      <c r="AB237" s="573"/>
      <c r="AC237" s="571">
        <f t="shared" si="79"/>
        <v>244</v>
      </c>
      <c r="AD237" s="571"/>
      <c r="AE237" s="571"/>
      <c r="AF237" s="569">
        <v>128</v>
      </c>
      <c r="AG237" s="569"/>
      <c r="AH237" s="569"/>
      <c r="AI237" s="569">
        <v>116</v>
      </c>
      <c r="AJ237" s="569"/>
      <c r="AK237" s="570"/>
      <c r="AL237" s="571">
        <f t="shared" si="80"/>
        <v>260</v>
      </c>
      <c r="AM237" s="571"/>
      <c r="AN237" s="571"/>
      <c r="AO237" s="569">
        <v>121</v>
      </c>
      <c r="AP237" s="569"/>
      <c r="AQ237" s="569"/>
      <c r="AR237" s="572">
        <v>139</v>
      </c>
      <c r="AS237" s="571"/>
      <c r="AT237" s="573"/>
    </row>
    <row r="238" spans="1:46" s="59" customFormat="1" ht="18" hidden="1" customHeight="1">
      <c r="B238" s="574" t="s">
        <v>121</v>
      </c>
      <c r="C238" s="575"/>
      <c r="D238" s="575"/>
      <c r="E238" s="575"/>
      <c r="F238" s="576"/>
      <c r="G238" s="577">
        <f>SUM(K238:R238)</f>
        <v>1155</v>
      </c>
      <c r="H238" s="571"/>
      <c r="I238" s="571"/>
      <c r="J238" s="571"/>
      <c r="K238" s="569">
        <f>SUM(K239:N241)</f>
        <v>594</v>
      </c>
      <c r="L238" s="569"/>
      <c r="M238" s="569"/>
      <c r="N238" s="569"/>
      <c r="O238" s="569">
        <f>SUM(O239:R241)</f>
        <v>561</v>
      </c>
      <c r="P238" s="569"/>
      <c r="Q238" s="569"/>
      <c r="R238" s="570"/>
      <c r="S238" s="577">
        <f t="shared" si="78"/>
        <v>397</v>
      </c>
      <c r="T238" s="571"/>
      <c r="U238" s="571"/>
      <c r="V238" s="578"/>
      <c r="W238" s="572">
        <f>SUM(W239:Y241)</f>
        <v>201</v>
      </c>
      <c r="X238" s="571"/>
      <c r="Y238" s="571"/>
      <c r="Z238" s="572">
        <f>SUM(Z239:AB241)</f>
        <v>196</v>
      </c>
      <c r="AA238" s="571"/>
      <c r="AB238" s="573"/>
      <c r="AC238" s="571">
        <f t="shared" si="79"/>
        <v>374</v>
      </c>
      <c r="AD238" s="571"/>
      <c r="AE238" s="571"/>
      <c r="AF238" s="569">
        <f>SUM(AF239:AH241)</f>
        <v>194</v>
      </c>
      <c r="AG238" s="569"/>
      <c r="AH238" s="569"/>
      <c r="AI238" s="569">
        <f>SUM(AI239:AK241)</f>
        <v>180</v>
      </c>
      <c r="AJ238" s="569"/>
      <c r="AK238" s="570"/>
      <c r="AL238" s="571">
        <f t="shared" si="80"/>
        <v>384</v>
      </c>
      <c r="AM238" s="571"/>
      <c r="AN238" s="571"/>
      <c r="AO238" s="569">
        <f>SUM(AO239:AQ241)</f>
        <v>199</v>
      </c>
      <c r="AP238" s="569"/>
      <c r="AQ238" s="569"/>
      <c r="AR238" s="572">
        <f>SUM(AR239:AT241)</f>
        <v>185</v>
      </c>
      <c r="AS238" s="571"/>
      <c r="AT238" s="573"/>
    </row>
    <row r="239" spans="1:46" s="59" customFormat="1" ht="18" hidden="1" customHeight="1">
      <c r="B239" s="574" t="s">
        <v>81</v>
      </c>
      <c r="C239" s="575"/>
      <c r="D239" s="575"/>
      <c r="E239" s="575"/>
      <c r="F239" s="576"/>
      <c r="G239" s="577">
        <f>SUM(K239:R239)</f>
        <v>721</v>
      </c>
      <c r="H239" s="571"/>
      <c r="I239" s="571"/>
      <c r="J239" s="571"/>
      <c r="K239" s="569">
        <f>W239+AF239+AO239</f>
        <v>375</v>
      </c>
      <c r="L239" s="569"/>
      <c r="M239" s="569"/>
      <c r="N239" s="569"/>
      <c r="O239" s="569">
        <f>Z239+AI239+AR239</f>
        <v>346</v>
      </c>
      <c r="P239" s="569"/>
      <c r="Q239" s="569"/>
      <c r="R239" s="570"/>
      <c r="S239" s="577">
        <f t="shared" si="78"/>
        <v>237</v>
      </c>
      <c r="T239" s="571"/>
      <c r="U239" s="571"/>
      <c r="V239" s="578"/>
      <c r="W239" s="572">
        <v>121</v>
      </c>
      <c r="X239" s="571"/>
      <c r="Y239" s="571"/>
      <c r="Z239" s="572">
        <v>116</v>
      </c>
      <c r="AA239" s="571"/>
      <c r="AB239" s="573"/>
      <c r="AC239" s="571">
        <f t="shared" si="79"/>
        <v>236</v>
      </c>
      <c r="AD239" s="571"/>
      <c r="AE239" s="571"/>
      <c r="AF239" s="569">
        <v>123</v>
      </c>
      <c r="AG239" s="569"/>
      <c r="AH239" s="569"/>
      <c r="AI239" s="569">
        <v>113</v>
      </c>
      <c r="AJ239" s="569"/>
      <c r="AK239" s="570"/>
      <c r="AL239" s="571">
        <f t="shared" si="80"/>
        <v>248</v>
      </c>
      <c r="AM239" s="571"/>
      <c r="AN239" s="571"/>
      <c r="AO239" s="569">
        <v>131</v>
      </c>
      <c r="AP239" s="569"/>
      <c r="AQ239" s="569"/>
      <c r="AR239" s="572">
        <v>117</v>
      </c>
      <c r="AS239" s="571"/>
      <c r="AT239" s="573"/>
    </row>
    <row r="240" spans="1:46" s="59" customFormat="1" ht="18" hidden="1" customHeight="1">
      <c r="B240" s="574" t="s">
        <v>82</v>
      </c>
      <c r="C240" s="575"/>
      <c r="D240" s="575"/>
      <c r="E240" s="575"/>
      <c r="F240" s="576"/>
      <c r="G240" s="577">
        <f t="shared" ref="G240:G245" si="81">SUM(K240:R240)</f>
        <v>16</v>
      </c>
      <c r="H240" s="571"/>
      <c r="I240" s="571"/>
      <c r="J240" s="571"/>
      <c r="K240" s="569">
        <f>W240+AF240+AO240</f>
        <v>8</v>
      </c>
      <c r="L240" s="569"/>
      <c r="M240" s="569"/>
      <c r="N240" s="569"/>
      <c r="O240" s="569">
        <f>Z240+AI240+AR240</f>
        <v>8</v>
      </c>
      <c r="P240" s="569"/>
      <c r="Q240" s="569"/>
      <c r="R240" s="570"/>
      <c r="S240" s="577">
        <f t="shared" si="78"/>
        <v>9</v>
      </c>
      <c r="T240" s="571"/>
      <c r="U240" s="571"/>
      <c r="V240" s="578"/>
      <c r="W240" s="572">
        <v>6</v>
      </c>
      <c r="X240" s="571"/>
      <c r="Y240" s="571"/>
      <c r="Z240" s="572">
        <v>3</v>
      </c>
      <c r="AA240" s="571"/>
      <c r="AB240" s="573"/>
      <c r="AC240" s="571">
        <f t="shared" si="79"/>
        <v>3</v>
      </c>
      <c r="AD240" s="571"/>
      <c r="AE240" s="571"/>
      <c r="AF240" s="569">
        <v>0</v>
      </c>
      <c r="AG240" s="569"/>
      <c r="AH240" s="569"/>
      <c r="AI240" s="569">
        <v>3</v>
      </c>
      <c r="AJ240" s="569"/>
      <c r="AK240" s="570"/>
      <c r="AL240" s="571">
        <f t="shared" si="80"/>
        <v>4</v>
      </c>
      <c r="AM240" s="571"/>
      <c r="AN240" s="571"/>
      <c r="AO240" s="569">
        <v>2</v>
      </c>
      <c r="AP240" s="569"/>
      <c r="AQ240" s="569"/>
      <c r="AR240" s="572">
        <v>2</v>
      </c>
      <c r="AS240" s="571"/>
      <c r="AT240" s="573"/>
    </row>
    <row r="241" spans="1:46" s="59" customFormat="1" ht="18" hidden="1" customHeight="1">
      <c r="B241" s="574" t="s">
        <v>83</v>
      </c>
      <c r="C241" s="575"/>
      <c r="D241" s="575"/>
      <c r="E241" s="575"/>
      <c r="F241" s="576"/>
      <c r="G241" s="577">
        <f t="shared" si="81"/>
        <v>418</v>
      </c>
      <c r="H241" s="571"/>
      <c r="I241" s="571"/>
      <c r="J241" s="571"/>
      <c r="K241" s="569">
        <f>W241+AF241+AO241</f>
        <v>211</v>
      </c>
      <c r="L241" s="569"/>
      <c r="M241" s="569"/>
      <c r="N241" s="569"/>
      <c r="O241" s="569">
        <f>Z241+AI241+AR241</f>
        <v>207</v>
      </c>
      <c r="P241" s="569"/>
      <c r="Q241" s="569"/>
      <c r="R241" s="570"/>
      <c r="S241" s="577">
        <f t="shared" si="78"/>
        <v>151</v>
      </c>
      <c r="T241" s="571"/>
      <c r="U241" s="571"/>
      <c r="V241" s="578"/>
      <c r="W241" s="572">
        <v>74</v>
      </c>
      <c r="X241" s="571"/>
      <c r="Y241" s="571"/>
      <c r="Z241" s="572">
        <v>77</v>
      </c>
      <c r="AA241" s="571"/>
      <c r="AB241" s="573"/>
      <c r="AC241" s="571">
        <f t="shared" si="79"/>
        <v>135</v>
      </c>
      <c r="AD241" s="571"/>
      <c r="AE241" s="571"/>
      <c r="AF241" s="569">
        <v>71</v>
      </c>
      <c r="AG241" s="569"/>
      <c r="AH241" s="569"/>
      <c r="AI241" s="569">
        <v>64</v>
      </c>
      <c r="AJ241" s="569"/>
      <c r="AK241" s="570"/>
      <c r="AL241" s="571">
        <f t="shared" si="80"/>
        <v>132</v>
      </c>
      <c r="AM241" s="571"/>
      <c r="AN241" s="571"/>
      <c r="AO241" s="569">
        <v>66</v>
      </c>
      <c r="AP241" s="569"/>
      <c r="AQ241" s="569"/>
      <c r="AR241" s="572">
        <v>66</v>
      </c>
      <c r="AS241" s="571"/>
      <c r="AT241" s="573"/>
    </row>
    <row r="242" spans="1:46" s="59" customFormat="1" ht="18" hidden="1" customHeight="1">
      <c r="B242" s="574" t="s">
        <v>84</v>
      </c>
      <c r="C242" s="575"/>
      <c r="D242" s="575"/>
      <c r="E242" s="575"/>
      <c r="F242" s="576"/>
      <c r="G242" s="577">
        <f t="shared" si="81"/>
        <v>806</v>
      </c>
      <c r="H242" s="571"/>
      <c r="I242" s="571"/>
      <c r="J242" s="571"/>
      <c r="K242" s="569">
        <f>SUM(K243)</f>
        <v>423</v>
      </c>
      <c r="L242" s="569"/>
      <c r="M242" s="569"/>
      <c r="N242" s="569"/>
      <c r="O242" s="569">
        <f>SUM(O243)</f>
        <v>383</v>
      </c>
      <c r="P242" s="569"/>
      <c r="Q242" s="569"/>
      <c r="R242" s="570"/>
      <c r="S242" s="577">
        <f t="shared" si="78"/>
        <v>266</v>
      </c>
      <c r="T242" s="571"/>
      <c r="U242" s="571"/>
      <c r="V242" s="578"/>
      <c r="W242" s="572">
        <f>SUM(W243)</f>
        <v>149</v>
      </c>
      <c r="X242" s="571"/>
      <c r="Y242" s="571"/>
      <c r="Z242" s="572">
        <f>SUM(Z243)</f>
        <v>117</v>
      </c>
      <c r="AA242" s="571"/>
      <c r="AB242" s="573"/>
      <c r="AC242" s="571">
        <f t="shared" si="79"/>
        <v>256</v>
      </c>
      <c r="AD242" s="571"/>
      <c r="AE242" s="571"/>
      <c r="AF242" s="569">
        <f>SUM(AF243)</f>
        <v>127</v>
      </c>
      <c r="AG242" s="569"/>
      <c r="AH242" s="569"/>
      <c r="AI242" s="569">
        <f>SUM(AI243)</f>
        <v>129</v>
      </c>
      <c r="AJ242" s="569"/>
      <c r="AK242" s="570"/>
      <c r="AL242" s="571">
        <f t="shared" si="80"/>
        <v>284</v>
      </c>
      <c r="AM242" s="571"/>
      <c r="AN242" s="571"/>
      <c r="AO242" s="569">
        <f>SUM(AO243)</f>
        <v>147</v>
      </c>
      <c r="AP242" s="569"/>
      <c r="AQ242" s="569"/>
      <c r="AR242" s="572">
        <f>SUM(AR243)</f>
        <v>137</v>
      </c>
      <c r="AS242" s="571"/>
      <c r="AT242" s="573"/>
    </row>
    <row r="243" spans="1:46" s="59" customFormat="1" ht="18" hidden="1" customHeight="1">
      <c r="B243" s="574" t="s">
        <v>85</v>
      </c>
      <c r="C243" s="575"/>
      <c r="D243" s="575"/>
      <c r="E243" s="575"/>
      <c r="F243" s="576"/>
      <c r="G243" s="577">
        <f t="shared" si="81"/>
        <v>806</v>
      </c>
      <c r="H243" s="571"/>
      <c r="I243" s="571"/>
      <c r="J243" s="571"/>
      <c r="K243" s="569">
        <f>W243+AF243+AO243</f>
        <v>423</v>
      </c>
      <c r="L243" s="569"/>
      <c r="M243" s="569"/>
      <c r="N243" s="569"/>
      <c r="O243" s="569">
        <f>Z243+AI243+AR243</f>
        <v>383</v>
      </c>
      <c r="P243" s="569"/>
      <c r="Q243" s="569"/>
      <c r="R243" s="570"/>
      <c r="S243" s="577">
        <f t="shared" si="78"/>
        <v>266</v>
      </c>
      <c r="T243" s="571"/>
      <c r="U243" s="571"/>
      <c r="V243" s="578"/>
      <c r="W243" s="572">
        <v>149</v>
      </c>
      <c r="X243" s="571"/>
      <c r="Y243" s="571"/>
      <c r="Z243" s="572">
        <v>117</v>
      </c>
      <c r="AA243" s="571"/>
      <c r="AB243" s="573"/>
      <c r="AC243" s="571">
        <f t="shared" si="79"/>
        <v>256</v>
      </c>
      <c r="AD243" s="571"/>
      <c r="AE243" s="571"/>
      <c r="AF243" s="569">
        <v>127</v>
      </c>
      <c r="AG243" s="569"/>
      <c r="AH243" s="569"/>
      <c r="AI243" s="569">
        <v>129</v>
      </c>
      <c r="AJ243" s="569"/>
      <c r="AK243" s="570"/>
      <c r="AL243" s="571">
        <f t="shared" si="80"/>
        <v>284</v>
      </c>
      <c r="AM243" s="571"/>
      <c r="AN243" s="571"/>
      <c r="AO243" s="569">
        <v>147</v>
      </c>
      <c r="AP243" s="569"/>
      <c r="AQ243" s="569"/>
      <c r="AR243" s="572">
        <v>137</v>
      </c>
      <c r="AS243" s="571"/>
      <c r="AT243" s="573"/>
    </row>
    <row r="244" spans="1:46" s="59" customFormat="1" ht="18" hidden="1" customHeight="1">
      <c r="B244" s="580" t="s">
        <v>123</v>
      </c>
      <c r="C244" s="581"/>
      <c r="D244" s="581"/>
      <c r="E244" s="581"/>
      <c r="F244" s="582"/>
      <c r="G244" s="583">
        <f t="shared" si="81"/>
        <v>452</v>
      </c>
      <c r="H244" s="584"/>
      <c r="I244" s="584"/>
      <c r="J244" s="584"/>
      <c r="K244" s="585">
        <f>SUM(K245)</f>
        <v>247</v>
      </c>
      <c r="L244" s="585"/>
      <c r="M244" s="585"/>
      <c r="N244" s="585"/>
      <c r="O244" s="585">
        <f>SUM(O245)</f>
        <v>205</v>
      </c>
      <c r="P244" s="585"/>
      <c r="Q244" s="585"/>
      <c r="R244" s="586"/>
      <c r="S244" s="583">
        <f t="shared" si="78"/>
        <v>160</v>
      </c>
      <c r="T244" s="584"/>
      <c r="U244" s="584"/>
      <c r="V244" s="588"/>
      <c r="W244" s="587">
        <f>SUM(W245)</f>
        <v>96</v>
      </c>
      <c r="X244" s="584"/>
      <c r="Y244" s="584"/>
      <c r="Z244" s="587">
        <f>SUM(Z245)</f>
        <v>64</v>
      </c>
      <c r="AA244" s="584"/>
      <c r="AB244" s="589"/>
      <c r="AC244" s="584">
        <f t="shared" si="79"/>
        <v>139</v>
      </c>
      <c r="AD244" s="584"/>
      <c r="AE244" s="584"/>
      <c r="AF244" s="585">
        <f>SUM(AF245)</f>
        <v>73</v>
      </c>
      <c r="AG244" s="585"/>
      <c r="AH244" s="585"/>
      <c r="AI244" s="585">
        <f>SUM(AI245)</f>
        <v>66</v>
      </c>
      <c r="AJ244" s="585"/>
      <c r="AK244" s="586"/>
      <c r="AL244" s="584">
        <f t="shared" si="80"/>
        <v>153</v>
      </c>
      <c r="AM244" s="584"/>
      <c r="AN244" s="584"/>
      <c r="AO244" s="585">
        <f>SUM(AO245)</f>
        <v>78</v>
      </c>
      <c r="AP244" s="585"/>
      <c r="AQ244" s="585"/>
      <c r="AR244" s="587">
        <f>SUM(AR245)</f>
        <v>75</v>
      </c>
      <c r="AS244" s="584"/>
      <c r="AT244" s="589"/>
    </row>
    <row r="245" spans="1:46" s="59" customFormat="1" ht="18" hidden="1" customHeight="1">
      <c r="B245" s="574" t="s">
        <v>247</v>
      </c>
      <c r="C245" s="575"/>
      <c r="D245" s="575"/>
      <c r="E245" s="575"/>
      <c r="F245" s="576"/>
      <c r="G245" s="577">
        <f t="shared" si="81"/>
        <v>452</v>
      </c>
      <c r="H245" s="571"/>
      <c r="I245" s="571"/>
      <c r="J245" s="571"/>
      <c r="K245" s="569">
        <f>W245+AF245+AO245</f>
        <v>247</v>
      </c>
      <c r="L245" s="569"/>
      <c r="M245" s="569"/>
      <c r="N245" s="569"/>
      <c r="O245" s="569">
        <f>Z245+AI245+AR245</f>
        <v>205</v>
      </c>
      <c r="P245" s="569"/>
      <c r="Q245" s="569"/>
      <c r="R245" s="570"/>
      <c r="S245" s="577">
        <f t="shared" si="78"/>
        <v>160</v>
      </c>
      <c r="T245" s="571"/>
      <c r="U245" s="571"/>
      <c r="V245" s="578"/>
      <c r="W245" s="572">
        <v>96</v>
      </c>
      <c r="X245" s="571"/>
      <c r="Y245" s="571"/>
      <c r="Z245" s="572">
        <v>64</v>
      </c>
      <c r="AA245" s="571"/>
      <c r="AB245" s="573"/>
      <c r="AC245" s="571">
        <f t="shared" si="79"/>
        <v>139</v>
      </c>
      <c r="AD245" s="571"/>
      <c r="AE245" s="571"/>
      <c r="AF245" s="569">
        <v>73</v>
      </c>
      <c r="AG245" s="569"/>
      <c r="AH245" s="569"/>
      <c r="AI245" s="569">
        <v>66</v>
      </c>
      <c r="AJ245" s="569"/>
      <c r="AK245" s="570"/>
      <c r="AL245" s="571">
        <f t="shared" si="80"/>
        <v>153</v>
      </c>
      <c r="AM245" s="571"/>
      <c r="AN245" s="571"/>
      <c r="AO245" s="569">
        <v>78</v>
      </c>
      <c r="AP245" s="569"/>
      <c r="AQ245" s="569"/>
      <c r="AR245" s="572">
        <v>75</v>
      </c>
      <c r="AS245" s="571"/>
      <c r="AT245" s="573"/>
    </row>
    <row r="246" spans="1:46" s="239" customFormat="1" ht="18" customHeight="1">
      <c r="A246" s="63"/>
      <c r="B246" s="492" t="s">
        <v>130</v>
      </c>
      <c r="C246" s="493"/>
      <c r="D246" s="493"/>
      <c r="E246" s="493"/>
      <c r="F246" s="549"/>
      <c r="G246" s="550">
        <f>SUM(K246:R246)</f>
        <v>3108</v>
      </c>
      <c r="H246" s="551"/>
      <c r="I246" s="551"/>
      <c r="J246" s="551"/>
      <c r="K246" s="552">
        <f>K247+K249+K253+K255</f>
        <v>1604</v>
      </c>
      <c r="L246" s="552"/>
      <c r="M246" s="552"/>
      <c r="N246" s="552"/>
      <c r="O246" s="552">
        <f>O247+O249+O253+O255</f>
        <v>1504</v>
      </c>
      <c r="P246" s="552"/>
      <c r="Q246" s="552"/>
      <c r="R246" s="553"/>
      <c r="S246" s="550">
        <f>SUM(W246:AB246)</f>
        <v>1021</v>
      </c>
      <c r="T246" s="551"/>
      <c r="U246" s="551"/>
      <c r="V246" s="555"/>
      <c r="W246" s="554">
        <f>W247+W249+W253+W255</f>
        <v>502</v>
      </c>
      <c r="X246" s="551"/>
      <c r="Y246" s="551"/>
      <c r="Z246" s="554">
        <f>Z247+Z249+Z253+Z255</f>
        <v>519</v>
      </c>
      <c r="AA246" s="551"/>
      <c r="AB246" s="579"/>
      <c r="AC246" s="551">
        <f>SUM(AF246:AK246)</f>
        <v>1073</v>
      </c>
      <c r="AD246" s="551"/>
      <c r="AE246" s="551"/>
      <c r="AF246" s="552">
        <f>AF247+AF249+AF253+AF255</f>
        <v>579</v>
      </c>
      <c r="AG246" s="552"/>
      <c r="AH246" s="552"/>
      <c r="AI246" s="552">
        <f>AI247+AI249+AI253+AI255</f>
        <v>494</v>
      </c>
      <c r="AJ246" s="552"/>
      <c r="AK246" s="553"/>
      <c r="AL246" s="551">
        <f>SUM(AO246:AT246)</f>
        <v>1014</v>
      </c>
      <c r="AM246" s="551"/>
      <c r="AN246" s="551"/>
      <c r="AO246" s="552">
        <f>AO247+AO249+AO253+AO255</f>
        <v>523</v>
      </c>
      <c r="AP246" s="552"/>
      <c r="AQ246" s="552"/>
      <c r="AR246" s="554">
        <f>AR247+AR249+AR253+AR255</f>
        <v>491</v>
      </c>
      <c r="AS246" s="551"/>
      <c r="AT246" s="579"/>
    </row>
    <row r="247" spans="1:46" s="59" customFormat="1" ht="18" hidden="1" customHeight="1">
      <c r="B247" s="574" t="s">
        <v>119</v>
      </c>
      <c r="C247" s="575"/>
      <c r="D247" s="575"/>
      <c r="E247" s="575"/>
      <c r="F247" s="576"/>
      <c r="G247" s="577">
        <f>SUM(K247:R247)</f>
        <v>714</v>
      </c>
      <c r="H247" s="571"/>
      <c r="I247" s="571"/>
      <c r="J247" s="571"/>
      <c r="K247" s="569">
        <f>SUM(K248)</f>
        <v>359</v>
      </c>
      <c r="L247" s="569"/>
      <c r="M247" s="569"/>
      <c r="N247" s="569"/>
      <c r="O247" s="569">
        <f>SUM(O248)</f>
        <v>355</v>
      </c>
      <c r="P247" s="569"/>
      <c r="Q247" s="569"/>
      <c r="R247" s="570"/>
      <c r="S247" s="577">
        <f t="shared" ref="S247:S256" si="82">SUM(W247:AB247)</f>
        <v>220</v>
      </c>
      <c r="T247" s="571"/>
      <c r="U247" s="571"/>
      <c r="V247" s="578"/>
      <c r="W247" s="572">
        <f>SUM(W248)</f>
        <v>96</v>
      </c>
      <c r="X247" s="571"/>
      <c r="Y247" s="571"/>
      <c r="Z247" s="572">
        <f>SUM(Z248)</f>
        <v>124</v>
      </c>
      <c r="AA247" s="571"/>
      <c r="AB247" s="573"/>
      <c r="AC247" s="571">
        <f t="shared" ref="AC247:AC256" si="83">SUM(AF247:AK247)</f>
        <v>249</v>
      </c>
      <c r="AD247" s="571"/>
      <c r="AE247" s="571"/>
      <c r="AF247" s="569">
        <f>SUM(AF248)</f>
        <v>135</v>
      </c>
      <c r="AG247" s="569"/>
      <c r="AH247" s="569"/>
      <c r="AI247" s="569">
        <f>SUM(AI248)</f>
        <v>114</v>
      </c>
      <c r="AJ247" s="569"/>
      <c r="AK247" s="570"/>
      <c r="AL247" s="571">
        <f t="shared" ref="AL247:AL256" si="84">SUM(AO247:AT247)</f>
        <v>245</v>
      </c>
      <c r="AM247" s="571"/>
      <c r="AN247" s="571"/>
      <c r="AO247" s="569">
        <f>SUM(AO248)</f>
        <v>128</v>
      </c>
      <c r="AP247" s="569"/>
      <c r="AQ247" s="569"/>
      <c r="AR247" s="572">
        <f>SUM(AR248)</f>
        <v>117</v>
      </c>
      <c r="AS247" s="571"/>
      <c r="AT247" s="573"/>
    </row>
    <row r="248" spans="1:46" s="59" customFormat="1" ht="18" hidden="1" customHeight="1">
      <c r="B248" s="574" t="s">
        <v>79</v>
      </c>
      <c r="C248" s="575"/>
      <c r="D248" s="575"/>
      <c r="E248" s="575"/>
      <c r="F248" s="576"/>
      <c r="G248" s="577">
        <f>SUM(K248:R248)</f>
        <v>714</v>
      </c>
      <c r="H248" s="571"/>
      <c r="I248" s="571"/>
      <c r="J248" s="571"/>
      <c r="K248" s="569">
        <f>W248+AF248+AO248</f>
        <v>359</v>
      </c>
      <c r="L248" s="569"/>
      <c r="M248" s="569"/>
      <c r="N248" s="569"/>
      <c r="O248" s="569">
        <f>Z248+AI248+AR248</f>
        <v>355</v>
      </c>
      <c r="P248" s="569"/>
      <c r="Q248" s="569"/>
      <c r="R248" s="570"/>
      <c r="S248" s="577">
        <f t="shared" si="82"/>
        <v>220</v>
      </c>
      <c r="T248" s="571"/>
      <c r="U248" s="571"/>
      <c r="V248" s="578"/>
      <c r="W248" s="572">
        <v>96</v>
      </c>
      <c r="X248" s="571"/>
      <c r="Y248" s="571"/>
      <c r="Z248" s="572">
        <v>124</v>
      </c>
      <c r="AA248" s="571"/>
      <c r="AB248" s="573"/>
      <c r="AC248" s="571">
        <f t="shared" si="83"/>
        <v>249</v>
      </c>
      <c r="AD248" s="571"/>
      <c r="AE248" s="571"/>
      <c r="AF248" s="569">
        <v>135</v>
      </c>
      <c r="AG248" s="569"/>
      <c r="AH248" s="569"/>
      <c r="AI248" s="569">
        <v>114</v>
      </c>
      <c r="AJ248" s="569"/>
      <c r="AK248" s="570"/>
      <c r="AL248" s="571">
        <f t="shared" si="84"/>
        <v>245</v>
      </c>
      <c r="AM248" s="571"/>
      <c r="AN248" s="571"/>
      <c r="AO248" s="569">
        <v>128</v>
      </c>
      <c r="AP248" s="569"/>
      <c r="AQ248" s="569"/>
      <c r="AR248" s="572">
        <v>117</v>
      </c>
      <c r="AS248" s="571"/>
      <c r="AT248" s="573"/>
    </row>
    <row r="249" spans="1:46" s="59" customFormat="1" ht="18" hidden="1" customHeight="1">
      <c r="B249" s="574" t="s">
        <v>121</v>
      </c>
      <c r="C249" s="575"/>
      <c r="D249" s="575"/>
      <c r="E249" s="575"/>
      <c r="F249" s="576"/>
      <c r="G249" s="577">
        <f>SUM(K249:R249)</f>
        <v>1141</v>
      </c>
      <c r="H249" s="571"/>
      <c r="I249" s="571"/>
      <c r="J249" s="571"/>
      <c r="K249" s="569">
        <f>SUM(K250:N252)</f>
        <v>572</v>
      </c>
      <c r="L249" s="569"/>
      <c r="M249" s="569"/>
      <c r="N249" s="569"/>
      <c r="O249" s="569">
        <f>SUM(O250:R252)</f>
        <v>569</v>
      </c>
      <c r="P249" s="569"/>
      <c r="Q249" s="569"/>
      <c r="R249" s="570"/>
      <c r="S249" s="577">
        <f t="shared" si="82"/>
        <v>375</v>
      </c>
      <c r="T249" s="571"/>
      <c r="U249" s="571"/>
      <c r="V249" s="578"/>
      <c r="W249" s="572">
        <f>SUM(W250:Y252)</f>
        <v>183</v>
      </c>
      <c r="X249" s="571"/>
      <c r="Y249" s="571"/>
      <c r="Z249" s="572">
        <f>SUM(Z250:AB252)</f>
        <v>192</v>
      </c>
      <c r="AA249" s="571"/>
      <c r="AB249" s="573"/>
      <c r="AC249" s="571">
        <f t="shared" si="83"/>
        <v>393</v>
      </c>
      <c r="AD249" s="571"/>
      <c r="AE249" s="571"/>
      <c r="AF249" s="569">
        <f>SUM(AF250:AH252)</f>
        <v>195</v>
      </c>
      <c r="AG249" s="569"/>
      <c r="AH249" s="569"/>
      <c r="AI249" s="569">
        <f>SUM(AI250:AK252)</f>
        <v>198</v>
      </c>
      <c r="AJ249" s="569"/>
      <c r="AK249" s="570"/>
      <c r="AL249" s="571">
        <f t="shared" si="84"/>
        <v>373</v>
      </c>
      <c r="AM249" s="571"/>
      <c r="AN249" s="571"/>
      <c r="AO249" s="569">
        <f>SUM(AO250:AQ252)</f>
        <v>194</v>
      </c>
      <c r="AP249" s="569"/>
      <c r="AQ249" s="569"/>
      <c r="AR249" s="572">
        <f>SUM(AR250:AT252)</f>
        <v>179</v>
      </c>
      <c r="AS249" s="571"/>
      <c r="AT249" s="573"/>
    </row>
    <row r="250" spans="1:46" s="59" customFormat="1" ht="18" hidden="1" customHeight="1">
      <c r="B250" s="574" t="s">
        <v>81</v>
      </c>
      <c r="C250" s="575"/>
      <c r="D250" s="575"/>
      <c r="E250" s="575"/>
      <c r="F250" s="576"/>
      <c r="G250" s="577">
        <f>SUM(K250:R250)</f>
        <v>713</v>
      </c>
      <c r="H250" s="571"/>
      <c r="I250" s="571"/>
      <c r="J250" s="571"/>
      <c r="K250" s="569">
        <f>W250+AF250+AO250</f>
        <v>361</v>
      </c>
      <c r="L250" s="569"/>
      <c r="M250" s="569"/>
      <c r="N250" s="569"/>
      <c r="O250" s="569">
        <f>Z250+AI250+AR250</f>
        <v>352</v>
      </c>
      <c r="P250" s="569"/>
      <c r="Q250" s="569"/>
      <c r="R250" s="570"/>
      <c r="S250" s="577">
        <f t="shared" si="82"/>
        <v>232</v>
      </c>
      <c r="T250" s="571"/>
      <c r="U250" s="571"/>
      <c r="V250" s="578"/>
      <c r="W250" s="572">
        <v>116</v>
      </c>
      <c r="X250" s="571"/>
      <c r="Y250" s="571"/>
      <c r="Z250" s="572">
        <v>116</v>
      </c>
      <c r="AA250" s="571"/>
      <c r="AB250" s="573"/>
      <c r="AC250" s="571">
        <f t="shared" si="83"/>
        <v>242</v>
      </c>
      <c r="AD250" s="571"/>
      <c r="AE250" s="571"/>
      <c r="AF250" s="569">
        <v>122</v>
      </c>
      <c r="AG250" s="569"/>
      <c r="AH250" s="569"/>
      <c r="AI250" s="569">
        <v>120</v>
      </c>
      <c r="AJ250" s="569"/>
      <c r="AK250" s="570"/>
      <c r="AL250" s="571">
        <f t="shared" si="84"/>
        <v>239</v>
      </c>
      <c r="AM250" s="571"/>
      <c r="AN250" s="571"/>
      <c r="AO250" s="569">
        <v>123</v>
      </c>
      <c r="AP250" s="569"/>
      <c r="AQ250" s="569"/>
      <c r="AR250" s="572">
        <v>116</v>
      </c>
      <c r="AS250" s="571"/>
      <c r="AT250" s="573"/>
    </row>
    <row r="251" spans="1:46" s="59" customFormat="1" ht="18" hidden="1" customHeight="1">
      <c r="B251" s="574" t="s">
        <v>82</v>
      </c>
      <c r="C251" s="575"/>
      <c r="D251" s="575"/>
      <c r="E251" s="575"/>
      <c r="F251" s="576"/>
      <c r="G251" s="577">
        <f t="shared" ref="G251:G256" si="85">SUM(K251:R251)</f>
        <v>0</v>
      </c>
      <c r="H251" s="571"/>
      <c r="I251" s="571"/>
      <c r="J251" s="571"/>
      <c r="K251" s="569">
        <f>W251+AF251+AO251</f>
        <v>0</v>
      </c>
      <c r="L251" s="569"/>
      <c r="M251" s="569"/>
      <c r="N251" s="569"/>
      <c r="O251" s="569">
        <f>Z251+AI251+AR251</f>
        <v>0</v>
      </c>
      <c r="P251" s="569"/>
      <c r="Q251" s="569"/>
      <c r="R251" s="570"/>
      <c r="S251" s="577">
        <f t="shared" si="82"/>
        <v>0</v>
      </c>
      <c r="T251" s="571"/>
      <c r="U251" s="571"/>
      <c r="V251" s="578"/>
      <c r="W251" s="572">
        <v>0</v>
      </c>
      <c r="X251" s="571"/>
      <c r="Y251" s="571"/>
      <c r="Z251" s="572">
        <v>0</v>
      </c>
      <c r="AA251" s="571"/>
      <c r="AB251" s="573"/>
      <c r="AC251" s="571">
        <f t="shared" si="83"/>
        <v>0</v>
      </c>
      <c r="AD251" s="571"/>
      <c r="AE251" s="571"/>
      <c r="AF251" s="569">
        <v>0</v>
      </c>
      <c r="AG251" s="569"/>
      <c r="AH251" s="569"/>
      <c r="AI251" s="569">
        <v>0</v>
      </c>
      <c r="AJ251" s="569"/>
      <c r="AK251" s="570"/>
      <c r="AL251" s="571">
        <f t="shared" si="84"/>
        <v>0</v>
      </c>
      <c r="AM251" s="571"/>
      <c r="AN251" s="571"/>
      <c r="AO251" s="569">
        <v>0</v>
      </c>
      <c r="AP251" s="569"/>
      <c r="AQ251" s="569"/>
      <c r="AR251" s="572">
        <v>0</v>
      </c>
      <c r="AS251" s="571"/>
      <c r="AT251" s="573"/>
    </row>
    <row r="252" spans="1:46" s="59" customFormat="1" ht="18" hidden="1" customHeight="1">
      <c r="B252" s="574" t="s">
        <v>83</v>
      </c>
      <c r="C252" s="575"/>
      <c r="D252" s="575"/>
      <c r="E252" s="575"/>
      <c r="F252" s="576"/>
      <c r="G252" s="577">
        <f t="shared" si="85"/>
        <v>428</v>
      </c>
      <c r="H252" s="571"/>
      <c r="I252" s="571"/>
      <c r="J252" s="571"/>
      <c r="K252" s="569">
        <f>W252+AF252+AO252</f>
        <v>211</v>
      </c>
      <c r="L252" s="569"/>
      <c r="M252" s="569"/>
      <c r="N252" s="569"/>
      <c r="O252" s="569">
        <f>Z252+AI252+AR252</f>
        <v>217</v>
      </c>
      <c r="P252" s="569"/>
      <c r="Q252" s="569"/>
      <c r="R252" s="570"/>
      <c r="S252" s="577">
        <f t="shared" si="82"/>
        <v>143</v>
      </c>
      <c r="T252" s="571"/>
      <c r="U252" s="571"/>
      <c r="V252" s="578"/>
      <c r="W252" s="572">
        <v>67</v>
      </c>
      <c r="X252" s="571"/>
      <c r="Y252" s="571"/>
      <c r="Z252" s="572">
        <v>76</v>
      </c>
      <c r="AA252" s="571"/>
      <c r="AB252" s="573"/>
      <c r="AC252" s="571">
        <f t="shared" si="83"/>
        <v>151</v>
      </c>
      <c r="AD252" s="571"/>
      <c r="AE252" s="571"/>
      <c r="AF252" s="569">
        <v>73</v>
      </c>
      <c r="AG252" s="569"/>
      <c r="AH252" s="569"/>
      <c r="AI252" s="569">
        <v>78</v>
      </c>
      <c r="AJ252" s="569"/>
      <c r="AK252" s="570"/>
      <c r="AL252" s="571">
        <f t="shared" si="84"/>
        <v>134</v>
      </c>
      <c r="AM252" s="571"/>
      <c r="AN252" s="571"/>
      <c r="AO252" s="569">
        <v>71</v>
      </c>
      <c r="AP252" s="569"/>
      <c r="AQ252" s="569"/>
      <c r="AR252" s="572">
        <v>63</v>
      </c>
      <c r="AS252" s="571"/>
      <c r="AT252" s="573"/>
    </row>
    <row r="253" spans="1:46" s="59" customFormat="1" ht="18" hidden="1" customHeight="1">
      <c r="B253" s="574" t="s">
        <v>84</v>
      </c>
      <c r="C253" s="575"/>
      <c r="D253" s="575"/>
      <c r="E253" s="575"/>
      <c r="F253" s="576"/>
      <c r="G253" s="577">
        <f t="shared" si="85"/>
        <v>784</v>
      </c>
      <c r="H253" s="571"/>
      <c r="I253" s="571"/>
      <c r="J253" s="571"/>
      <c r="K253" s="569">
        <f>SUM(K254)</f>
        <v>419</v>
      </c>
      <c r="L253" s="569"/>
      <c r="M253" s="569"/>
      <c r="N253" s="569"/>
      <c r="O253" s="569">
        <f>SUM(O254)</f>
        <v>365</v>
      </c>
      <c r="P253" s="569"/>
      <c r="Q253" s="569"/>
      <c r="R253" s="570"/>
      <c r="S253" s="577">
        <f t="shared" si="82"/>
        <v>260</v>
      </c>
      <c r="T253" s="571"/>
      <c r="U253" s="571"/>
      <c r="V253" s="578"/>
      <c r="W253" s="572">
        <f>SUM(W254)</f>
        <v>142</v>
      </c>
      <c r="X253" s="571"/>
      <c r="Y253" s="571"/>
      <c r="Z253" s="572">
        <f>SUM(Z254)</f>
        <v>118</v>
      </c>
      <c r="AA253" s="571"/>
      <c r="AB253" s="573"/>
      <c r="AC253" s="571">
        <f t="shared" si="83"/>
        <v>268</v>
      </c>
      <c r="AD253" s="571"/>
      <c r="AE253" s="571"/>
      <c r="AF253" s="569">
        <f>SUM(AF254)</f>
        <v>150</v>
      </c>
      <c r="AG253" s="569"/>
      <c r="AH253" s="569"/>
      <c r="AI253" s="569">
        <f>SUM(AI254)</f>
        <v>118</v>
      </c>
      <c r="AJ253" s="569"/>
      <c r="AK253" s="570"/>
      <c r="AL253" s="571">
        <f t="shared" si="84"/>
        <v>256</v>
      </c>
      <c r="AM253" s="571"/>
      <c r="AN253" s="571"/>
      <c r="AO253" s="569">
        <f>SUM(AO254)</f>
        <v>127</v>
      </c>
      <c r="AP253" s="569"/>
      <c r="AQ253" s="569"/>
      <c r="AR253" s="572">
        <f>SUM(AR254)</f>
        <v>129</v>
      </c>
      <c r="AS253" s="571"/>
      <c r="AT253" s="573"/>
    </row>
    <row r="254" spans="1:46" s="59" customFormat="1" ht="18" hidden="1" customHeight="1">
      <c r="B254" s="574" t="s">
        <v>85</v>
      </c>
      <c r="C254" s="575"/>
      <c r="D254" s="575"/>
      <c r="E254" s="575"/>
      <c r="F254" s="576"/>
      <c r="G254" s="577">
        <f t="shared" si="85"/>
        <v>784</v>
      </c>
      <c r="H254" s="571"/>
      <c r="I254" s="571"/>
      <c r="J254" s="571"/>
      <c r="K254" s="569">
        <f>W254+AF254+AO254</f>
        <v>419</v>
      </c>
      <c r="L254" s="569"/>
      <c r="M254" s="569"/>
      <c r="N254" s="569"/>
      <c r="O254" s="569">
        <f>Z254+AI254+AR254</f>
        <v>365</v>
      </c>
      <c r="P254" s="569"/>
      <c r="Q254" s="569"/>
      <c r="R254" s="570"/>
      <c r="S254" s="577">
        <f t="shared" si="82"/>
        <v>260</v>
      </c>
      <c r="T254" s="571"/>
      <c r="U254" s="571"/>
      <c r="V254" s="578"/>
      <c r="W254" s="572">
        <v>142</v>
      </c>
      <c r="X254" s="571"/>
      <c r="Y254" s="571"/>
      <c r="Z254" s="572">
        <v>118</v>
      </c>
      <c r="AA254" s="571"/>
      <c r="AB254" s="573"/>
      <c r="AC254" s="571">
        <f t="shared" si="83"/>
        <v>268</v>
      </c>
      <c r="AD254" s="571"/>
      <c r="AE254" s="571"/>
      <c r="AF254" s="569">
        <v>150</v>
      </c>
      <c r="AG254" s="569"/>
      <c r="AH254" s="569"/>
      <c r="AI254" s="569">
        <v>118</v>
      </c>
      <c r="AJ254" s="569"/>
      <c r="AK254" s="570"/>
      <c r="AL254" s="571">
        <f t="shared" si="84"/>
        <v>256</v>
      </c>
      <c r="AM254" s="571"/>
      <c r="AN254" s="571"/>
      <c r="AO254" s="569">
        <v>127</v>
      </c>
      <c r="AP254" s="569"/>
      <c r="AQ254" s="569"/>
      <c r="AR254" s="572">
        <v>129</v>
      </c>
      <c r="AS254" s="571"/>
      <c r="AT254" s="573"/>
    </row>
    <row r="255" spans="1:46" s="59" customFormat="1" ht="18" hidden="1" customHeight="1">
      <c r="B255" s="580" t="s">
        <v>123</v>
      </c>
      <c r="C255" s="581"/>
      <c r="D255" s="581"/>
      <c r="E255" s="581"/>
      <c r="F255" s="582"/>
      <c r="G255" s="583">
        <f t="shared" si="85"/>
        <v>469</v>
      </c>
      <c r="H255" s="584"/>
      <c r="I255" s="584"/>
      <c r="J255" s="584"/>
      <c r="K255" s="585">
        <f>SUM(K256)</f>
        <v>254</v>
      </c>
      <c r="L255" s="585"/>
      <c r="M255" s="585"/>
      <c r="N255" s="585"/>
      <c r="O255" s="585">
        <f>SUM(O256)</f>
        <v>215</v>
      </c>
      <c r="P255" s="585"/>
      <c r="Q255" s="585"/>
      <c r="R255" s="586"/>
      <c r="S255" s="583">
        <f t="shared" si="82"/>
        <v>166</v>
      </c>
      <c r="T255" s="584"/>
      <c r="U255" s="584"/>
      <c r="V255" s="588"/>
      <c r="W255" s="587">
        <f>SUM(W256)</f>
        <v>81</v>
      </c>
      <c r="X255" s="584"/>
      <c r="Y255" s="584"/>
      <c r="Z255" s="587">
        <f>SUM(Z256)</f>
        <v>85</v>
      </c>
      <c r="AA255" s="584"/>
      <c r="AB255" s="589"/>
      <c r="AC255" s="584">
        <f t="shared" si="83"/>
        <v>163</v>
      </c>
      <c r="AD255" s="584"/>
      <c r="AE255" s="584"/>
      <c r="AF255" s="585">
        <f>SUM(AF256)</f>
        <v>99</v>
      </c>
      <c r="AG255" s="585"/>
      <c r="AH255" s="585"/>
      <c r="AI255" s="585">
        <f>SUM(AI256)</f>
        <v>64</v>
      </c>
      <c r="AJ255" s="585"/>
      <c r="AK255" s="586"/>
      <c r="AL255" s="584">
        <f t="shared" si="84"/>
        <v>140</v>
      </c>
      <c r="AM255" s="584"/>
      <c r="AN255" s="584"/>
      <c r="AO255" s="585">
        <f>SUM(AO256)</f>
        <v>74</v>
      </c>
      <c r="AP255" s="585"/>
      <c r="AQ255" s="585"/>
      <c r="AR255" s="587">
        <f>SUM(AR256)</f>
        <v>66</v>
      </c>
      <c r="AS255" s="584"/>
      <c r="AT255" s="589"/>
    </row>
    <row r="256" spans="1:46" s="59" customFormat="1" ht="18" hidden="1" customHeight="1">
      <c r="B256" s="574" t="s">
        <v>247</v>
      </c>
      <c r="C256" s="575"/>
      <c r="D256" s="575"/>
      <c r="E256" s="575"/>
      <c r="F256" s="576"/>
      <c r="G256" s="577">
        <f t="shared" si="85"/>
        <v>469</v>
      </c>
      <c r="H256" s="571"/>
      <c r="I256" s="571"/>
      <c r="J256" s="571"/>
      <c r="K256" s="569">
        <f>W256+AF256+AO256</f>
        <v>254</v>
      </c>
      <c r="L256" s="569"/>
      <c r="M256" s="569"/>
      <c r="N256" s="569"/>
      <c r="O256" s="569">
        <f>Z256+AI256+AR256</f>
        <v>215</v>
      </c>
      <c r="P256" s="569"/>
      <c r="Q256" s="569"/>
      <c r="R256" s="570"/>
      <c r="S256" s="577">
        <f t="shared" si="82"/>
        <v>166</v>
      </c>
      <c r="T256" s="571"/>
      <c r="U256" s="571"/>
      <c r="V256" s="578"/>
      <c r="W256" s="572">
        <v>81</v>
      </c>
      <c r="X256" s="571"/>
      <c r="Y256" s="571"/>
      <c r="Z256" s="572">
        <v>85</v>
      </c>
      <c r="AA256" s="571"/>
      <c r="AB256" s="573"/>
      <c r="AC256" s="571">
        <f t="shared" si="83"/>
        <v>163</v>
      </c>
      <c r="AD256" s="571"/>
      <c r="AE256" s="571"/>
      <c r="AF256" s="569">
        <v>99</v>
      </c>
      <c r="AG256" s="569"/>
      <c r="AH256" s="569"/>
      <c r="AI256" s="569">
        <v>64</v>
      </c>
      <c r="AJ256" s="569"/>
      <c r="AK256" s="570"/>
      <c r="AL256" s="571">
        <f t="shared" si="84"/>
        <v>140</v>
      </c>
      <c r="AM256" s="571"/>
      <c r="AN256" s="571"/>
      <c r="AO256" s="569">
        <v>74</v>
      </c>
      <c r="AP256" s="569"/>
      <c r="AQ256" s="569"/>
      <c r="AR256" s="572">
        <v>66</v>
      </c>
      <c r="AS256" s="571"/>
      <c r="AT256" s="573"/>
    </row>
    <row r="257" spans="1:46" s="239" customFormat="1" ht="18" customHeight="1">
      <c r="A257" s="63"/>
      <c r="B257" s="492" t="s">
        <v>131</v>
      </c>
      <c r="C257" s="493"/>
      <c r="D257" s="493"/>
      <c r="E257" s="493"/>
      <c r="F257" s="549"/>
      <c r="G257" s="550">
        <f>SUM(K257:R257)</f>
        <v>3137</v>
      </c>
      <c r="H257" s="551"/>
      <c r="I257" s="551"/>
      <c r="J257" s="551"/>
      <c r="K257" s="552">
        <f>K258+K260+K264+K266</f>
        <v>1602</v>
      </c>
      <c r="L257" s="552"/>
      <c r="M257" s="552"/>
      <c r="N257" s="552"/>
      <c r="O257" s="552">
        <f>O258+O260+O264+O266</f>
        <v>1535</v>
      </c>
      <c r="P257" s="552"/>
      <c r="Q257" s="552"/>
      <c r="R257" s="553"/>
      <c r="S257" s="550">
        <f>SUM(W257:AB257)</f>
        <v>1039</v>
      </c>
      <c r="T257" s="551"/>
      <c r="U257" s="551"/>
      <c r="V257" s="555"/>
      <c r="W257" s="554">
        <f>W258+W260+W264+W266</f>
        <v>522</v>
      </c>
      <c r="X257" s="551"/>
      <c r="Y257" s="551"/>
      <c r="Z257" s="554">
        <f>Z258+Z260+Z264+Z266</f>
        <v>517</v>
      </c>
      <c r="AA257" s="551"/>
      <c r="AB257" s="579"/>
      <c r="AC257" s="551">
        <f>SUM(AF257:AK257)</f>
        <v>1025</v>
      </c>
      <c r="AD257" s="551"/>
      <c r="AE257" s="551"/>
      <c r="AF257" s="552">
        <f>AF258+AF260+AF264+AF266</f>
        <v>501</v>
      </c>
      <c r="AG257" s="552"/>
      <c r="AH257" s="552"/>
      <c r="AI257" s="552">
        <f>AI258+AI260+AI264+AI266</f>
        <v>524</v>
      </c>
      <c r="AJ257" s="552"/>
      <c r="AK257" s="553"/>
      <c r="AL257" s="551">
        <f>SUM(AO257:AT257)</f>
        <v>1073</v>
      </c>
      <c r="AM257" s="551"/>
      <c r="AN257" s="551"/>
      <c r="AO257" s="552">
        <f>AO258+AO260+AO264+AO266</f>
        <v>579</v>
      </c>
      <c r="AP257" s="552"/>
      <c r="AQ257" s="552"/>
      <c r="AR257" s="554">
        <f>AR258+AR260+AR264+AR266</f>
        <v>494</v>
      </c>
      <c r="AS257" s="551"/>
      <c r="AT257" s="579"/>
    </row>
    <row r="258" spans="1:46" s="59" customFormat="1" ht="18" hidden="1" customHeight="1">
      <c r="B258" s="574" t="s">
        <v>119</v>
      </c>
      <c r="C258" s="575"/>
      <c r="D258" s="575"/>
      <c r="E258" s="575"/>
      <c r="F258" s="576"/>
      <c r="G258" s="577">
        <f>SUM(K258:R258)</f>
        <v>690</v>
      </c>
      <c r="H258" s="571"/>
      <c r="I258" s="571"/>
      <c r="J258" s="571"/>
      <c r="K258" s="569">
        <f>SUM(K259)</f>
        <v>348</v>
      </c>
      <c r="L258" s="569"/>
      <c r="M258" s="569"/>
      <c r="N258" s="569"/>
      <c r="O258" s="569">
        <f>SUM(O259)</f>
        <v>342</v>
      </c>
      <c r="P258" s="569"/>
      <c r="Q258" s="569"/>
      <c r="R258" s="570"/>
      <c r="S258" s="577">
        <f t="shared" ref="S258:S267" si="86">SUM(W258:AB258)</f>
        <v>219</v>
      </c>
      <c r="T258" s="571"/>
      <c r="U258" s="571"/>
      <c r="V258" s="578"/>
      <c r="W258" s="572">
        <f>SUM(W259)</f>
        <v>117</v>
      </c>
      <c r="X258" s="571"/>
      <c r="Y258" s="571"/>
      <c r="Z258" s="572">
        <f>SUM(Z259)</f>
        <v>102</v>
      </c>
      <c r="AA258" s="571"/>
      <c r="AB258" s="573"/>
      <c r="AC258" s="571">
        <f t="shared" ref="AC258:AC267" si="87">SUM(AF258:AK258)</f>
        <v>221</v>
      </c>
      <c r="AD258" s="571"/>
      <c r="AE258" s="571"/>
      <c r="AF258" s="569">
        <f>SUM(AF259)</f>
        <v>95</v>
      </c>
      <c r="AG258" s="569"/>
      <c r="AH258" s="569"/>
      <c r="AI258" s="569">
        <f>SUM(AI259)</f>
        <v>126</v>
      </c>
      <c r="AJ258" s="569"/>
      <c r="AK258" s="570"/>
      <c r="AL258" s="571">
        <f t="shared" ref="AL258:AL267" si="88">SUM(AO258:AT258)</f>
        <v>250</v>
      </c>
      <c r="AM258" s="571"/>
      <c r="AN258" s="571"/>
      <c r="AO258" s="569">
        <f>SUM(AO259)</f>
        <v>136</v>
      </c>
      <c r="AP258" s="569"/>
      <c r="AQ258" s="569"/>
      <c r="AR258" s="572">
        <f>SUM(AR259)</f>
        <v>114</v>
      </c>
      <c r="AS258" s="571"/>
      <c r="AT258" s="573"/>
    </row>
    <row r="259" spans="1:46" s="59" customFormat="1" ht="18" hidden="1" customHeight="1">
      <c r="B259" s="574" t="s">
        <v>79</v>
      </c>
      <c r="C259" s="575"/>
      <c r="D259" s="575"/>
      <c r="E259" s="575"/>
      <c r="F259" s="576"/>
      <c r="G259" s="577">
        <f>SUM(K259:R259)</f>
        <v>690</v>
      </c>
      <c r="H259" s="571"/>
      <c r="I259" s="571"/>
      <c r="J259" s="571"/>
      <c r="K259" s="569">
        <f>W259+AF259+AO259</f>
        <v>348</v>
      </c>
      <c r="L259" s="569"/>
      <c r="M259" s="569"/>
      <c r="N259" s="569"/>
      <c r="O259" s="569">
        <f>Z259+AI259+AR259</f>
        <v>342</v>
      </c>
      <c r="P259" s="569"/>
      <c r="Q259" s="569"/>
      <c r="R259" s="570"/>
      <c r="S259" s="577">
        <f t="shared" si="86"/>
        <v>219</v>
      </c>
      <c r="T259" s="571"/>
      <c r="U259" s="571"/>
      <c r="V259" s="578"/>
      <c r="W259" s="572">
        <v>117</v>
      </c>
      <c r="X259" s="571"/>
      <c r="Y259" s="571"/>
      <c r="Z259" s="572">
        <v>102</v>
      </c>
      <c r="AA259" s="571"/>
      <c r="AB259" s="573"/>
      <c r="AC259" s="571">
        <f t="shared" si="87"/>
        <v>221</v>
      </c>
      <c r="AD259" s="571"/>
      <c r="AE259" s="571"/>
      <c r="AF259" s="569">
        <v>95</v>
      </c>
      <c r="AG259" s="569"/>
      <c r="AH259" s="569"/>
      <c r="AI259" s="569">
        <v>126</v>
      </c>
      <c r="AJ259" s="569"/>
      <c r="AK259" s="570"/>
      <c r="AL259" s="571">
        <f t="shared" si="88"/>
        <v>250</v>
      </c>
      <c r="AM259" s="571"/>
      <c r="AN259" s="571"/>
      <c r="AO259" s="569">
        <v>136</v>
      </c>
      <c r="AP259" s="569"/>
      <c r="AQ259" s="569"/>
      <c r="AR259" s="572">
        <v>114</v>
      </c>
      <c r="AS259" s="571"/>
      <c r="AT259" s="573"/>
    </row>
    <row r="260" spans="1:46" s="59" customFormat="1" ht="18" hidden="1" customHeight="1">
      <c r="B260" s="574" t="s">
        <v>121</v>
      </c>
      <c r="C260" s="575"/>
      <c r="D260" s="575"/>
      <c r="E260" s="575"/>
      <c r="F260" s="576"/>
      <c r="G260" s="577">
        <f>SUM(K260:R260)</f>
        <v>1167</v>
      </c>
      <c r="H260" s="571"/>
      <c r="I260" s="571"/>
      <c r="J260" s="571"/>
      <c r="K260" s="569">
        <f>SUM(K261:N263)</f>
        <v>580</v>
      </c>
      <c r="L260" s="569"/>
      <c r="M260" s="569"/>
      <c r="N260" s="569"/>
      <c r="O260" s="569">
        <f>SUM(O261:R263)</f>
        <v>587</v>
      </c>
      <c r="P260" s="569"/>
      <c r="Q260" s="569"/>
      <c r="R260" s="570"/>
      <c r="S260" s="577">
        <f t="shared" si="86"/>
        <v>399</v>
      </c>
      <c r="T260" s="571"/>
      <c r="U260" s="571"/>
      <c r="V260" s="578"/>
      <c r="W260" s="572">
        <f>SUM(W261:Y263)</f>
        <v>204</v>
      </c>
      <c r="X260" s="571"/>
      <c r="Y260" s="571"/>
      <c r="Z260" s="572">
        <f>SUM(Z261:AB263)</f>
        <v>195</v>
      </c>
      <c r="AA260" s="571"/>
      <c r="AB260" s="573"/>
      <c r="AC260" s="571">
        <f t="shared" si="87"/>
        <v>376</v>
      </c>
      <c r="AD260" s="571"/>
      <c r="AE260" s="571"/>
      <c r="AF260" s="569">
        <f>SUM(AF261:AH263)</f>
        <v>182</v>
      </c>
      <c r="AG260" s="569"/>
      <c r="AH260" s="569"/>
      <c r="AI260" s="569">
        <f>SUM(AI261:AK263)</f>
        <v>194</v>
      </c>
      <c r="AJ260" s="569"/>
      <c r="AK260" s="570"/>
      <c r="AL260" s="571">
        <f t="shared" si="88"/>
        <v>392</v>
      </c>
      <c r="AM260" s="571"/>
      <c r="AN260" s="571"/>
      <c r="AO260" s="569">
        <f>SUM(AO261:AQ263)</f>
        <v>194</v>
      </c>
      <c r="AP260" s="569"/>
      <c r="AQ260" s="569"/>
      <c r="AR260" s="572">
        <f>SUM(AR261:AT263)</f>
        <v>198</v>
      </c>
      <c r="AS260" s="571"/>
      <c r="AT260" s="573"/>
    </row>
    <row r="261" spans="1:46" s="59" customFormat="1" ht="18" hidden="1" customHeight="1">
      <c r="B261" s="574" t="s">
        <v>81</v>
      </c>
      <c r="C261" s="575"/>
      <c r="D261" s="575"/>
      <c r="E261" s="575"/>
      <c r="F261" s="576"/>
      <c r="G261" s="577">
        <f>SUM(K261:R261)</f>
        <v>720</v>
      </c>
      <c r="H261" s="571"/>
      <c r="I261" s="571"/>
      <c r="J261" s="571"/>
      <c r="K261" s="569">
        <f>W261+AF261+AO261</f>
        <v>361</v>
      </c>
      <c r="L261" s="569"/>
      <c r="M261" s="569"/>
      <c r="N261" s="569"/>
      <c r="O261" s="569">
        <f>Z261+AI261+AR261</f>
        <v>359</v>
      </c>
      <c r="P261" s="569"/>
      <c r="Q261" s="569"/>
      <c r="R261" s="570"/>
      <c r="S261" s="577">
        <f t="shared" si="86"/>
        <v>248</v>
      </c>
      <c r="T261" s="571"/>
      <c r="U261" s="571"/>
      <c r="V261" s="578"/>
      <c r="W261" s="572">
        <v>124</v>
      </c>
      <c r="X261" s="571"/>
      <c r="Y261" s="571"/>
      <c r="Z261" s="572">
        <v>124</v>
      </c>
      <c r="AA261" s="571"/>
      <c r="AB261" s="573"/>
      <c r="AC261" s="571">
        <f t="shared" si="87"/>
        <v>231</v>
      </c>
      <c r="AD261" s="571"/>
      <c r="AE261" s="571"/>
      <c r="AF261" s="569">
        <v>115</v>
      </c>
      <c r="AG261" s="569"/>
      <c r="AH261" s="569"/>
      <c r="AI261" s="569">
        <v>116</v>
      </c>
      <c r="AJ261" s="569"/>
      <c r="AK261" s="570"/>
      <c r="AL261" s="571">
        <f t="shared" si="88"/>
        <v>241</v>
      </c>
      <c r="AM261" s="571"/>
      <c r="AN261" s="571"/>
      <c r="AO261" s="569">
        <v>122</v>
      </c>
      <c r="AP261" s="569"/>
      <c r="AQ261" s="569"/>
      <c r="AR261" s="572">
        <v>119</v>
      </c>
      <c r="AS261" s="571"/>
      <c r="AT261" s="573"/>
    </row>
    <row r="262" spans="1:46" s="59" customFormat="1" ht="18" hidden="1" customHeight="1">
      <c r="B262" s="574" t="s">
        <v>82</v>
      </c>
      <c r="C262" s="575"/>
      <c r="D262" s="575"/>
      <c r="E262" s="575"/>
      <c r="F262" s="576"/>
      <c r="G262" s="577">
        <f t="shared" ref="G262:G267" si="89">SUM(K262:R262)</f>
        <v>0</v>
      </c>
      <c r="H262" s="571"/>
      <c r="I262" s="571"/>
      <c r="J262" s="571"/>
      <c r="K262" s="569">
        <f>W262+AF262+AO262</f>
        <v>0</v>
      </c>
      <c r="L262" s="569"/>
      <c r="M262" s="569"/>
      <c r="N262" s="569"/>
      <c r="O262" s="569">
        <f>Z262+AI262+AR262</f>
        <v>0</v>
      </c>
      <c r="P262" s="569"/>
      <c r="Q262" s="569"/>
      <c r="R262" s="570"/>
      <c r="S262" s="577">
        <f t="shared" si="86"/>
        <v>0</v>
      </c>
      <c r="T262" s="571"/>
      <c r="U262" s="571"/>
      <c r="V262" s="578"/>
      <c r="W262" s="572">
        <v>0</v>
      </c>
      <c r="X262" s="571"/>
      <c r="Y262" s="571"/>
      <c r="Z262" s="572">
        <v>0</v>
      </c>
      <c r="AA262" s="571"/>
      <c r="AB262" s="573"/>
      <c r="AC262" s="571">
        <f t="shared" si="87"/>
        <v>0</v>
      </c>
      <c r="AD262" s="571"/>
      <c r="AE262" s="571"/>
      <c r="AF262" s="569">
        <v>0</v>
      </c>
      <c r="AG262" s="569"/>
      <c r="AH262" s="569"/>
      <c r="AI262" s="569">
        <v>0</v>
      </c>
      <c r="AJ262" s="569"/>
      <c r="AK262" s="570"/>
      <c r="AL262" s="571">
        <f t="shared" si="88"/>
        <v>0</v>
      </c>
      <c r="AM262" s="571"/>
      <c r="AN262" s="571"/>
      <c r="AO262" s="569">
        <v>0</v>
      </c>
      <c r="AP262" s="569"/>
      <c r="AQ262" s="569"/>
      <c r="AR262" s="572">
        <v>0</v>
      </c>
      <c r="AS262" s="571"/>
      <c r="AT262" s="573"/>
    </row>
    <row r="263" spans="1:46" s="59" customFormat="1" ht="18" hidden="1" customHeight="1">
      <c r="B263" s="574" t="s">
        <v>83</v>
      </c>
      <c r="C263" s="575"/>
      <c r="D263" s="575"/>
      <c r="E263" s="575"/>
      <c r="F263" s="576"/>
      <c r="G263" s="577">
        <f t="shared" si="89"/>
        <v>447</v>
      </c>
      <c r="H263" s="571"/>
      <c r="I263" s="571"/>
      <c r="J263" s="571"/>
      <c r="K263" s="569">
        <f>W263+AF263+AO263</f>
        <v>219</v>
      </c>
      <c r="L263" s="569"/>
      <c r="M263" s="569"/>
      <c r="N263" s="569"/>
      <c r="O263" s="569">
        <f>Z263+AI263+AR263</f>
        <v>228</v>
      </c>
      <c r="P263" s="569"/>
      <c r="Q263" s="569"/>
      <c r="R263" s="570"/>
      <c r="S263" s="577">
        <f t="shared" si="86"/>
        <v>151</v>
      </c>
      <c r="T263" s="571"/>
      <c r="U263" s="571"/>
      <c r="V263" s="578"/>
      <c r="W263" s="572">
        <v>80</v>
      </c>
      <c r="X263" s="571"/>
      <c r="Y263" s="571"/>
      <c r="Z263" s="572">
        <v>71</v>
      </c>
      <c r="AA263" s="571"/>
      <c r="AB263" s="573"/>
      <c r="AC263" s="571">
        <f t="shared" si="87"/>
        <v>145</v>
      </c>
      <c r="AD263" s="571"/>
      <c r="AE263" s="571"/>
      <c r="AF263" s="569">
        <v>67</v>
      </c>
      <c r="AG263" s="569"/>
      <c r="AH263" s="569"/>
      <c r="AI263" s="569">
        <v>78</v>
      </c>
      <c r="AJ263" s="569"/>
      <c r="AK263" s="570"/>
      <c r="AL263" s="571">
        <f t="shared" si="88"/>
        <v>151</v>
      </c>
      <c r="AM263" s="571"/>
      <c r="AN263" s="571"/>
      <c r="AO263" s="569">
        <v>72</v>
      </c>
      <c r="AP263" s="569"/>
      <c r="AQ263" s="569"/>
      <c r="AR263" s="572">
        <v>79</v>
      </c>
      <c r="AS263" s="571"/>
      <c r="AT263" s="573"/>
    </row>
    <row r="264" spans="1:46" s="59" customFormat="1" ht="18" hidden="1" customHeight="1">
      <c r="B264" s="574" t="s">
        <v>84</v>
      </c>
      <c r="C264" s="575"/>
      <c r="D264" s="575"/>
      <c r="E264" s="575"/>
      <c r="F264" s="576"/>
      <c r="G264" s="577">
        <f t="shared" si="89"/>
        <v>796</v>
      </c>
      <c r="H264" s="571"/>
      <c r="I264" s="571"/>
      <c r="J264" s="571"/>
      <c r="K264" s="569">
        <f>SUM(K265)</f>
        <v>422</v>
      </c>
      <c r="L264" s="569"/>
      <c r="M264" s="569"/>
      <c r="N264" s="569"/>
      <c r="O264" s="569">
        <f>SUM(O265)</f>
        <v>374</v>
      </c>
      <c r="P264" s="569"/>
      <c r="Q264" s="569"/>
      <c r="R264" s="570"/>
      <c r="S264" s="577">
        <f t="shared" si="86"/>
        <v>266</v>
      </c>
      <c r="T264" s="571"/>
      <c r="U264" s="571"/>
      <c r="V264" s="578"/>
      <c r="W264" s="572">
        <f>SUM(W265)</f>
        <v>129</v>
      </c>
      <c r="X264" s="571"/>
      <c r="Y264" s="571"/>
      <c r="Z264" s="572">
        <f>SUM(Z265)</f>
        <v>137</v>
      </c>
      <c r="AA264" s="571"/>
      <c r="AB264" s="573"/>
      <c r="AC264" s="571">
        <f t="shared" si="87"/>
        <v>262</v>
      </c>
      <c r="AD264" s="571"/>
      <c r="AE264" s="571"/>
      <c r="AF264" s="569">
        <f>SUM(AF265)</f>
        <v>143</v>
      </c>
      <c r="AG264" s="569"/>
      <c r="AH264" s="569"/>
      <c r="AI264" s="569">
        <f>SUM(AI265)</f>
        <v>119</v>
      </c>
      <c r="AJ264" s="569"/>
      <c r="AK264" s="570"/>
      <c r="AL264" s="571">
        <f t="shared" si="88"/>
        <v>268</v>
      </c>
      <c r="AM264" s="571"/>
      <c r="AN264" s="571"/>
      <c r="AO264" s="569">
        <f>SUM(AO265)</f>
        <v>150</v>
      </c>
      <c r="AP264" s="569"/>
      <c r="AQ264" s="569"/>
      <c r="AR264" s="572">
        <f>SUM(AR265)</f>
        <v>118</v>
      </c>
      <c r="AS264" s="571"/>
      <c r="AT264" s="573"/>
    </row>
    <row r="265" spans="1:46" s="59" customFormat="1" ht="18" hidden="1" customHeight="1">
      <c r="B265" s="574" t="s">
        <v>85</v>
      </c>
      <c r="C265" s="575"/>
      <c r="D265" s="575"/>
      <c r="E265" s="575"/>
      <c r="F265" s="576"/>
      <c r="G265" s="577">
        <f t="shared" si="89"/>
        <v>796</v>
      </c>
      <c r="H265" s="571"/>
      <c r="I265" s="571"/>
      <c r="J265" s="571"/>
      <c r="K265" s="569">
        <f>W265+AF265+AO265</f>
        <v>422</v>
      </c>
      <c r="L265" s="569"/>
      <c r="M265" s="569"/>
      <c r="N265" s="569"/>
      <c r="O265" s="569">
        <f>Z265+AI265+AR265</f>
        <v>374</v>
      </c>
      <c r="P265" s="569"/>
      <c r="Q265" s="569"/>
      <c r="R265" s="570"/>
      <c r="S265" s="577">
        <f t="shared" si="86"/>
        <v>266</v>
      </c>
      <c r="T265" s="571"/>
      <c r="U265" s="571"/>
      <c r="V265" s="578"/>
      <c r="W265" s="572">
        <v>129</v>
      </c>
      <c r="X265" s="571"/>
      <c r="Y265" s="571"/>
      <c r="Z265" s="572">
        <v>137</v>
      </c>
      <c r="AA265" s="571"/>
      <c r="AB265" s="573"/>
      <c r="AC265" s="571">
        <f t="shared" si="87"/>
        <v>262</v>
      </c>
      <c r="AD265" s="571"/>
      <c r="AE265" s="571"/>
      <c r="AF265" s="569">
        <v>143</v>
      </c>
      <c r="AG265" s="569"/>
      <c r="AH265" s="569"/>
      <c r="AI265" s="569">
        <v>119</v>
      </c>
      <c r="AJ265" s="569"/>
      <c r="AK265" s="570"/>
      <c r="AL265" s="571">
        <f t="shared" si="88"/>
        <v>268</v>
      </c>
      <c r="AM265" s="571"/>
      <c r="AN265" s="571"/>
      <c r="AO265" s="569">
        <v>150</v>
      </c>
      <c r="AP265" s="569"/>
      <c r="AQ265" s="569"/>
      <c r="AR265" s="572">
        <v>118</v>
      </c>
      <c r="AS265" s="571"/>
      <c r="AT265" s="573"/>
    </row>
    <row r="266" spans="1:46" s="59" customFormat="1" ht="18" hidden="1" customHeight="1">
      <c r="B266" s="580" t="s">
        <v>123</v>
      </c>
      <c r="C266" s="581"/>
      <c r="D266" s="581"/>
      <c r="E266" s="581"/>
      <c r="F266" s="582"/>
      <c r="G266" s="583">
        <f t="shared" si="89"/>
        <v>484</v>
      </c>
      <c r="H266" s="584"/>
      <c r="I266" s="584"/>
      <c r="J266" s="584"/>
      <c r="K266" s="585">
        <f>SUM(K267)</f>
        <v>252</v>
      </c>
      <c r="L266" s="585"/>
      <c r="M266" s="585"/>
      <c r="N266" s="585"/>
      <c r="O266" s="585">
        <f>SUM(O267)</f>
        <v>232</v>
      </c>
      <c r="P266" s="585"/>
      <c r="Q266" s="585"/>
      <c r="R266" s="586"/>
      <c r="S266" s="583">
        <f t="shared" si="86"/>
        <v>155</v>
      </c>
      <c r="T266" s="584"/>
      <c r="U266" s="584"/>
      <c r="V266" s="588"/>
      <c r="W266" s="587">
        <f>SUM(W267)</f>
        <v>72</v>
      </c>
      <c r="X266" s="584"/>
      <c r="Y266" s="584"/>
      <c r="Z266" s="587">
        <f>SUM(Z267)</f>
        <v>83</v>
      </c>
      <c r="AA266" s="584"/>
      <c r="AB266" s="589"/>
      <c r="AC266" s="584">
        <f t="shared" si="87"/>
        <v>166</v>
      </c>
      <c r="AD266" s="584"/>
      <c r="AE266" s="584"/>
      <c r="AF266" s="585">
        <f>SUM(AF267)</f>
        <v>81</v>
      </c>
      <c r="AG266" s="585"/>
      <c r="AH266" s="585"/>
      <c r="AI266" s="585">
        <f>SUM(AI267)</f>
        <v>85</v>
      </c>
      <c r="AJ266" s="585"/>
      <c r="AK266" s="586"/>
      <c r="AL266" s="584">
        <f t="shared" si="88"/>
        <v>163</v>
      </c>
      <c r="AM266" s="584"/>
      <c r="AN266" s="584"/>
      <c r="AO266" s="585">
        <f>SUM(AO267)</f>
        <v>99</v>
      </c>
      <c r="AP266" s="585"/>
      <c r="AQ266" s="585"/>
      <c r="AR266" s="587">
        <f>SUM(AR267)</f>
        <v>64</v>
      </c>
      <c r="AS266" s="584"/>
      <c r="AT266" s="589"/>
    </row>
    <row r="267" spans="1:46" s="59" customFormat="1" ht="18" hidden="1" customHeight="1">
      <c r="B267" s="605" t="s">
        <v>247</v>
      </c>
      <c r="C267" s="606"/>
      <c r="D267" s="606"/>
      <c r="E267" s="606"/>
      <c r="F267" s="607"/>
      <c r="G267" s="608">
        <f t="shared" si="89"/>
        <v>484</v>
      </c>
      <c r="H267" s="602"/>
      <c r="I267" s="602"/>
      <c r="J267" s="602"/>
      <c r="K267" s="600">
        <f>W267+AF267+AO267</f>
        <v>252</v>
      </c>
      <c r="L267" s="600"/>
      <c r="M267" s="600"/>
      <c r="N267" s="600"/>
      <c r="O267" s="600">
        <f>Z267+AI267+AR267</f>
        <v>232</v>
      </c>
      <c r="P267" s="600"/>
      <c r="Q267" s="600"/>
      <c r="R267" s="601"/>
      <c r="S267" s="608">
        <f t="shared" si="86"/>
        <v>155</v>
      </c>
      <c r="T267" s="602"/>
      <c r="U267" s="602"/>
      <c r="V267" s="609"/>
      <c r="W267" s="603">
        <v>72</v>
      </c>
      <c r="X267" s="602"/>
      <c r="Y267" s="602"/>
      <c r="Z267" s="603">
        <v>83</v>
      </c>
      <c r="AA267" s="602"/>
      <c r="AB267" s="604"/>
      <c r="AC267" s="602">
        <f t="shared" si="87"/>
        <v>166</v>
      </c>
      <c r="AD267" s="602"/>
      <c r="AE267" s="602"/>
      <c r="AF267" s="600">
        <v>81</v>
      </c>
      <c r="AG267" s="600"/>
      <c r="AH267" s="600"/>
      <c r="AI267" s="600">
        <v>85</v>
      </c>
      <c r="AJ267" s="600"/>
      <c r="AK267" s="601"/>
      <c r="AL267" s="602">
        <f t="shared" si="88"/>
        <v>163</v>
      </c>
      <c r="AM267" s="602"/>
      <c r="AN267" s="602"/>
      <c r="AO267" s="600">
        <v>99</v>
      </c>
      <c r="AP267" s="600"/>
      <c r="AQ267" s="600"/>
      <c r="AR267" s="603">
        <v>64</v>
      </c>
      <c r="AS267" s="602"/>
      <c r="AT267" s="604"/>
    </row>
    <row r="268" spans="1:46" s="239" customFormat="1" ht="18" customHeight="1">
      <c r="A268" s="63"/>
      <c r="B268" s="492" t="s">
        <v>132</v>
      </c>
      <c r="C268" s="493"/>
      <c r="D268" s="493"/>
      <c r="E268" s="493"/>
      <c r="F268" s="549"/>
      <c r="G268" s="550">
        <f>SUM(K268:R268)</f>
        <v>3067</v>
      </c>
      <c r="H268" s="551"/>
      <c r="I268" s="551"/>
      <c r="J268" s="551"/>
      <c r="K268" s="552">
        <f>K269+K271+K275+K277</f>
        <v>1535</v>
      </c>
      <c r="L268" s="552"/>
      <c r="M268" s="552"/>
      <c r="N268" s="552"/>
      <c r="O268" s="552">
        <f>O269+O271+O275+O277</f>
        <v>1532</v>
      </c>
      <c r="P268" s="552"/>
      <c r="Q268" s="552"/>
      <c r="R268" s="553"/>
      <c r="S268" s="550">
        <f>SUM(W268:AB268)</f>
        <v>1003</v>
      </c>
      <c r="T268" s="551"/>
      <c r="U268" s="551"/>
      <c r="V268" s="555"/>
      <c r="W268" s="554">
        <f>W269+W271+W275+W277</f>
        <v>510</v>
      </c>
      <c r="X268" s="551"/>
      <c r="Y268" s="551"/>
      <c r="Z268" s="554">
        <f>Z269+Z271+Z275+Z277</f>
        <v>493</v>
      </c>
      <c r="AA268" s="551"/>
      <c r="AB268" s="579"/>
      <c r="AC268" s="551">
        <f>SUM(AF268:AK268)</f>
        <v>1039</v>
      </c>
      <c r="AD268" s="551"/>
      <c r="AE268" s="551"/>
      <c r="AF268" s="552">
        <f>AF269+AF271+AF275+AF277</f>
        <v>522</v>
      </c>
      <c r="AG268" s="552"/>
      <c r="AH268" s="552"/>
      <c r="AI268" s="552">
        <f>AI269+AI271+AI275+AI277</f>
        <v>517</v>
      </c>
      <c r="AJ268" s="552"/>
      <c r="AK268" s="553"/>
      <c r="AL268" s="551">
        <f>SUM(AO268:AT268)</f>
        <v>1025</v>
      </c>
      <c r="AM268" s="551"/>
      <c r="AN268" s="551"/>
      <c r="AO268" s="552">
        <f>AO269+AO271+AO275+AO277</f>
        <v>503</v>
      </c>
      <c r="AP268" s="552"/>
      <c r="AQ268" s="552"/>
      <c r="AR268" s="554">
        <f>AR269+AR271+AR275+AR277</f>
        <v>522</v>
      </c>
      <c r="AS268" s="551"/>
      <c r="AT268" s="579"/>
    </row>
    <row r="269" spans="1:46" s="59" customFormat="1" ht="15" hidden="1" customHeight="1">
      <c r="B269" s="574" t="s">
        <v>119</v>
      </c>
      <c r="C269" s="575"/>
      <c r="D269" s="575"/>
      <c r="E269" s="575"/>
      <c r="F269" s="576"/>
      <c r="G269" s="577">
        <f>SUM(K269:R269)</f>
        <v>662</v>
      </c>
      <c r="H269" s="571"/>
      <c r="I269" s="571"/>
      <c r="J269" s="571"/>
      <c r="K269" s="569">
        <f>SUM(K270)</f>
        <v>337</v>
      </c>
      <c r="L269" s="569"/>
      <c r="M269" s="569"/>
      <c r="N269" s="569"/>
      <c r="O269" s="569">
        <f>SUM(O270)</f>
        <v>325</v>
      </c>
      <c r="P269" s="569"/>
      <c r="Q269" s="569"/>
      <c r="R269" s="570"/>
      <c r="S269" s="577">
        <f t="shared" ref="S269:S278" si="90">SUM(W269:AB269)</f>
        <v>222</v>
      </c>
      <c r="T269" s="571"/>
      <c r="U269" s="571"/>
      <c r="V269" s="578"/>
      <c r="W269" s="572">
        <f>SUM(W270)</f>
        <v>125</v>
      </c>
      <c r="X269" s="571"/>
      <c r="Y269" s="571"/>
      <c r="Z269" s="572">
        <f>SUM(Z270)</f>
        <v>97</v>
      </c>
      <c r="AA269" s="571"/>
      <c r="AB269" s="573"/>
      <c r="AC269" s="571">
        <f t="shared" ref="AC269:AC278" si="91">SUM(AF269:AK269)</f>
        <v>220</v>
      </c>
      <c r="AD269" s="571"/>
      <c r="AE269" s="571"/>
      <c r="AF269" s="569">
        <f>SUM(AF270)</f>
        <v>117</v>
      </c>
      <c r="AG269" s="569"/>
      <c r="AH269" s="569"/>
      <c r="AI269" s="569">
        <f>SUM(AI270)</f>
        <v>103</v>
      </c>
      <c r="AJ269" s="569"/>
      <c r="AK269" s="570"/>
      <c r="AL269" s="571">
        <f t="shared" ref="AL269:AL278" si="92">SUM(AO269:AT269)</f>
        <v>220</v>
      </c>
      <c r="AM269" s="571"/>
      <c r="AN269" s="571"/>
      <c r="AO269" s="569">
        <f>SUM(AO270)</f>
        <v>95</v>
      </c>
      <c r="AP269" s="569"/>
      <c r="AQ269" s="569"/>
      <c r="AR269" s="572">
        <f>SUM(AR270)</f>
        <v>125</v>
      </c>
      <c r="AS269" s="571"/>
      <c r="AT269" s="573"/>
    </row>
    <row r="270" spans="1:46" s="59" customFormat="1" ht="18" hidden="1" customHeight="1">
      <c r="B270" s="574" t="s">
        <v>79</v>
      </c>
      <c r="C270" s="575"/>
      <c r="D270" s="575"/>
      <c r="E270" s="575"/>
      <c r="F270" s="576"/>
      <c r="G270" s="577">
        <f>SUM(K270:R270)</f>
        <v>662</v>
      </c>
      <c r="H270" s="571"/>
      <c r="I270" s="571"/>
      <c r="J270" s="571"/>
      <c r="K270" s="569">
        <f>SUM(W270,AF270,AO270)</f>
        <v>337</v>
      </c>
      <c r="L270" s="569"/>
      <c r="M270" s="569"/>
      <c r="N270" s="569"/>
      <c r="O270" s="569">
        <f>SUM(Z270,AI270,AR270)</f>
        <v>325</v>
      </c>
      <c r="P270" s="569"/>
      <c r="Q270" s="569"/>
      <c r="R270" s="570"/>
      <c r="S270" s="577">
        <f t="shared" si="90"/>
        <v>222</v>
      </c>
      <c r="T270" s="571"/>
      <c r="U270" s="571"/>
      <c r="V270" s="578"/>
      <c r="W270" s="572">
        <v>125</v>
      </c>
      <c r="X270" s="571"/>
      <c r="Y270" s="571"/>
      <c r="Z270" s="572">
        <v>97</v>
      </c>
      <c r="AA270" s="571"/>
      <c r="AB270" s="573"/>
      <c r="AC270" s="571">
        <f t="shared" si="91"/>
        <v>220</v>
      </c>
      <c r="AD270" s="571"/>
      <c r="AE270" s="571"/>
      <c r="AF270" s="569">
        <v>117</v>
      </c>
      <c r="AG270" s="569"/>
      <c r="AH270" s="569"/>
      <c r="AI270" s="569">
        <v>103</v>
      </c>
      <c r="AJ270" s="569"/>
      <c r="AK270" s="570"/>
      <c r="AL270" s="571">
        <f t="shared" si="92"/>
        <v>220</v>
      </c>
      <c r="AM270" s="571"/>
      <c r="AN270" s="571"/>
      <c r="AO270" s="569">
        <v>95</v>
      </c>
      <c r="AP270" s="569"/>
      <c r="AQ270" s="569"/>
      <c r="AR270" s="572">
        <v>125</v>
      </c>
      <c r="AS270" s="571"/>
      <c r="AT270" s="573"/>
    </row>
    <row r="271" spans="1:46" s="59" customFormat="1" ht="15" hidden="1" customHeight="1">
      <c r="B271" s="574" t="s">
        <v>121</v>
      </c>
      <c r="C271" s="575"/>
      <c r="D271" s="575"/>
      <c r="E271" s="575"/>
      <c r="F271" s="576"/>
      <c r="G271" s="577">
        <f>SUM(K271:R271)</f>
        <v>1125</v>
      </c>
      <c r="H271" s="571"/>
      <c r="I271" s="571"/>
      <c r="J271" s="571"/>
      <c r="K271" s="569">
        <f>SUM(K272:N274)</f>
        <v>563</v>
      </c>
      <c r="L271" s="569"/>
      <c r="M271" s="569"/>
      <c r="N271" s="569"/>
      <c r="O271" s="569">
        <f>SUM(O272:R274)</f>
        <v>562</v>
      </c>
      <c r="P271" s="569"/>
      <c r="Q271" s="569"/>
      <c r="R271" s="570"/>
      <c r="S271" s="577">
        <f t="shared" si="90"/>
        <v>349</v>
      </c>
      <c r="T271" s="571"/>
      <c r="U271" s="571"/>
      <c r="V271" s="578"/>
      <c r="W271" s="572">
        <f>SUM(W272:Y274)</f>
        <v>176</v>
      </c>
      <c r="X271" s="571"/>
      <c r="Y271" s="571"/>
      <c r="Z271" s="572">
        <f>SUM(Z272:AB274)</f>
        <v>173</v>
      </c>
      <c r="AA271" s="571"/>
      <c r="AB271" s="573"/>
      <c r="AC271" s="571">
        <f t="shared" si="91"/>
        <v>400</v>
      </c>
      <c r="AD271" s="571"/>
      <c r="AE271" s="571"/>
      <c r="AF271" s="569">
        <f>SUM(AF272:AH274)</f>
        <v>204</v>
      </c>
      <c r="AG271" s="569"/>
      <c r="AH271" s="569"/>
      <c r="AI271" s="569">
        <f>SUM(AI272:AK274)</f>
        <v>196</v>
      </c>
      <c r="AJ271" s="569"/>
      <c r="AK271" s="570"/>
      <c r="AL271" s="571">
        <f t="shared" si="92"/>
        <v>376</v>
      </c>
      <c r="AM271" s="571"/>
      <c r="AN271" s="571"/>
      <c r="AO271" s="569">
        <f>SUM(AO272:AQ274)</f>
        <v>183</v>
      </c>
      <c r="AP271" s="569"/>
      <c r="AQ271" s="569"/>
      <c r="AR271" s="572">
        <f>SUM(AR272:AT274)</f>
        <v>193</v>
      </c>
      <c r="AS271" s="571"/>
      <c r="AT271" s="573"/>
    </row>
    <row r="272" spans="1:46" s="59" customFormat="1" ht="18" hidden="1" customHeight="1">
      <c r="B272" s="574" t="s">
        <v>81</v>
      </c>
      <c r="C272" s="575"/>
      <c r="D272" s="575"/>
      <c r="E272" s="575"/>
      <c r="F272" s="576"/>
      <c r="G272" s="577">
        <f>SUM(K272:R272)</f>
        <v>698</v>
      </c>
      <c r="H272" s="571"/>
      <c r="I272" s="571"/>
      <c r="J272" s="571"/>
      <c r="K272" s="569">
        <f>SUM(W272,AF272,AO272)</f>
        <v>356</v>
      </c>
      <c r="L272" s="569"/>
      <c r="M272" s="569"/>
      <c r="N272" s="569"/>
      <c r="O272" s="569">
        <f>SUM(Z272,AI272,AR272)</f>
        <v>342</v>
      </c>
      <c r="P272" s="569"/>
      <c r="Q272" s="569"/>
      <c r="R272" s="570"/>
      <c r="S272" s="577">
        <f t="shared" si="90"/>
        <v>217</v>
      </c>
      <c r="T272" s="571"/>
      <c r="U272" s="571"/>
      <c r="V272" s="578"/>
      <c r="W272" s="572">
        <v>116</v>
      </c>
      <c r="X272" s="571"/>
      <c r="Y272" s="571"/>
      <c r="Z272" s="572">
        <v>101</v>
      </c>
      <c r="AA272" s="571"/>
      <c r="AB272" s="573"/>
      <c r="AC272" s="571">
        <f t="shared" si="91"/>
        <v>249</v>
      </c>
      <c r="AD272" s="571"/>
      <c r="AE272" s="571"/>
      <c r="AF272" s="569">
        <v>124</v>
      </c>
      <c r="AG272" s="569"/>
      <c r="AH272" s="569"/>
      <c r="AI272" s="569">
        <v>125</v>
      </c>
      <c r="AJ272" s="569"/>
      <c r="AK272" s="570"/>
      <c r="AL272" s="571">
        <f t="shared" si="92"/>
        <v>232</v>
      </c>
      <c r="AM272" s="571"/>
      <c r="AN272" s="571"/>
      <c r="AO272" s="569">
        <v>116</v>
      </c>
      <c r="AP272" s="569"/>
      <c r="AQ272" s="569"/>
      <c r="AR272" s="572">
        <v>116</v>
      </c>
      <c r="AS272" s="571"/>
      <c r="AT272" s="573"/>
    </row>
    <row r="273" spans="1:46" s="59" customFormat="1" ht="18" hidden="1" customHeight="1">
      <c r="B273" s="574" t="s">
        <v>82</v>
      </c>
      <c r="C273" s="575"/>
      <c r="D273" s="575"/>
      <c r="E273" s="575"/>
      <c r="F273" s="576"/>
      <c r="G273" s="577">
        <f t="shared" ref="G273:G278" si="93">SUM(K273:R273)</f>
        <v>0</v>
      </c>
      <c r="H273" s="571"/>
      <c r="I273" s="571"/>
      <c r="J273" s="571"/>
      <c r="K273" s="569">
        <f>SUM(W273,AF273,AO273)</f>
        <v>0</v>
      </c>
      <c r="L273" s="569"/>
      <c r="M273" s="569"/>
      <c r="N273" s="569"/>
      <c r="O273" s="569">
        <f>SUM(Z273,AI273,AR273)</f>
        <v>0</v>
      </c>
      <c r="P273" s="569"/>
      <c r="Q273" s="569"/>
      <c r="R273" s="570"/>
      <c r="S273" s="577">
        <f t="shared" si="90"/>
        <v>0</v>
      </c>
      <c r="T273" s="571"/>
      <c r="U273" s="571"/>
      <c r="V273" s="578"/>
      <c r="W273" s="572">
        <v>0</v>
      </c>
      <c r="X273" s="571"/>
      <c r="Y273" s="571"/>
      <c r="Z273" s="572">
        <v>0</v>
      </c>
      <c r="AA273" s="571"/>
      <c r="AB273" s="573"/>
      <c r="AC273" s="571">
        <f t="shared" si="91"/>
        <v>0</v>
      </c>
      <c r="AD273" s="571"/>
      <c r="AE273" s="571"/>
      <c r="AF273" s="569">
        <v>0</v>
      </c>
      <c r="AG273" s="569"/>
      <c r="AH273" s="569"/>
      <c r="AI273" s="569">
        <v>0</v>
      </c>
      <c r="AJ273" s="569"/>
      <c r="AK273" s="570"/>
      <c r="AL273" s="571">
        <f t="shared" si="92"/>
        <v>0</v>
      </c>
      <c r="AM273" s="571"/>
      <c r="AN273" s="571"/>
      <c r="AO273" s="569">
        <v>0</v>
      </c>
      <c r="AP273" s="569"/>
      <c r="AQ273" s="569"/>
      <c r="AR273" s="572">
        <v>0</v>
      </c>
      <c r="AS273" s="571"/>
      <c r="AT273" s="573"/>
    </row>
    <row r="274" spans="1:46" s="59" customFormat="1" ht="18" hidden="1" customHeight="1">
      <c r="B274" s="574" t="s">
        <v>83</v>
      </c>
      <c r="C274" s="575"/>
      <c r="D274" s="575"/>
      <c r="E274" s="575"/>
      <c r="F274" s="576"/>
      <c r="G274" s="577">
        <f t="shared" si="93"/>
        <v>427</v>
      </c>
      <c r="H274" s="571"/>
      <c r="I274" s="571"/>
      <c r="J274" s="571"/>
      <c r="K274" s="569">
        <f>SUM(W274,AF274,AO274)</f>
        <v>207</v>
      </c>
      <c r="L274" s="569"/>
      <c r="M274" s="569"/>
      <c r="N274" s="569"/>
      <c r="O274" s="569">
        <f>SUM(Z274,AI274,AR274)</f>
        <v>220</v>
      </c>
      <c r="P274" s="569"/>
      <c r="Q274" s="569"/>
      <c r="R274" s="570"/>
      <c r="S274" s="577">
        <f t="shared" si="90"/>
        <v>132</v>
      </c>
      <c r="T274" s="571"/>
      <c r="U274" s="571"/>
      <c r="V274" s="578"/>
      <c r="W274" s="572">
        <v>60</v>
      </c>
      <c r="X274" s="571"/>
      <c r="Y274" s="571"/>
      <c r="Z274" s="572">
        <v>72</v>
      </c>
      <c r="AA274" s="571"/>
      <c r="AB274" s="573"/>
      <c r="AC274" s="571">
        <f t="shared" si="91"/>
        <v>151</v>
      </c>
      <c r="AD274" s="571"/>
      <c r="AE274" s="571"/>
      <c r="AF274" s="569">
        <v>80</v>
      </c>
      <c r="AG274" s="569"/>
      <c r="AH274" s="569"/>
      <c r="AI274" s="569">
        <v>71</v>
      </c>
      <c r="AJ274" s="569"/>
      <c r="AK274" s="570"/>
      <c r="AL274" s="571">
        <f t="shared" si="92"/>
        <v>144</v>
      </c>
      <c r="AM274" s="571"/>
      <c r="AN274" s="571"/>
      <c r="AO274" s="569">
        <v>67</v>
      </c>
      <c r="AP274" s="569"/>
      <c r="AQ274" s="569"/>
      <c r="AR274" s="572">
        <v>77</v>
      </c>
      <c r="AS274" s="571"/>
      <c r="AT274" s="573"/>
    </row>
    <row r="275" spans="1:46" s="59" customFormat="1" ht="15" hidden="1" customHeight="1">
      <c r="B275" s="574" t="s">
        <v>84</v>
      </c>
      <c r="C275" s="575"/>
      <c r="D275" s="575"/>
      <c r="E275" s="575"/>
      <c r="F275" s="576"/>
      <c r="G275" s="577">
        <f t="shared" si="93"/>
        <v>784</v>
      </c>
      <c r="H275" s="571"/>
      <c r="I275" s="571"/>
      <c r="J275" s="571"/>
      <c r="K275" s="569">
        <f>SUM(K276)</f>
        <v>396</v>
      </c>
      <c r="L275" s="569"/>
      <c r="M275" s="569"/>
      <c r="N275" s="569"/>
      <c r="O275" s="569">
        <f>SUM(O276)</f>
        <v>388</v>
      </c>
      <c r="P275" s="569"/>
      <c r="Q275" s="569"/>
      <c r="R275" s="570"/>
      <c r="S275" s="577">
        <f t="shared" si="90"/>
        <v>256</v>
      </c>
      <c r="T275" s="571"/>
      <c r="U275" s="571"/>
      <c r="V275" s="578"/>
      <c r="W275" s="572">
        <f>SUM(W276)</f>
        <v>124</v>
      </c>
      <c r="X275" s="571"/>
      <c r="Y275" s="571"/>
      <c r="Z275" s="572">
        <f>SUM(Z276)</f>
        <v>132</v>
      </c>
      <c r="AA275" s="571"/>
      <c r="AB275" s="573"/>
      <c r="AC275" s="571">
        <f t="shared" si="91"/>
        <v>265</v>
      </c>
      <c r="AD275" s="571"/>
      <c r="AE275" s="571"/>
      <c r="AF275" s="569">
        <f>SUM(AF276)</f>
        <v>129</v>
      </c>
      <c r="AG275" s="569"/>
      <c r="AH275" s="569"/>
      <c r="AI275" s="569">
        <f>SUM(AI276)</f>
        <v>136</v>
      </c>
      <c r="AJ275" s="569"/>
      <c r="AK275" s="570"/>
      <c r="AL275" s="571">
        <f t="shared" si="92"/>
        <v>263</v>
      </c>
      <c r="AM275" s="571"/>
      <c r="AN275" s="571"/>
      <c r="AO275" s="569">
        <f>SUM(AO276)</f>
        <v>143</v>
      </c>
      <c r="AP275" s="569"/>
      <c r="AQ275" s="569"/>
      <c r="AR275" s="572">
        <f>SUM(AR276)</f>
        <v>120</v>
      </c>
      <c r="AS275" s="571"/>
      <c r="AT275" s="573"/>
    </row>
    <row r="276" spans="1:46" s="59" customFormat="1" ht="18" hidden="1" customHeight="1">
      <c r="B276" s="574" t="s">
        <v>85</v>
      </c>
      <c r="C276" s="575"/>
      <c r="D276" s="575"/>
      <c r="E276" s="575"/>
      <c r="F276" s="576"/>
      <c r="G276" s="577">
        <f t="shared" si="93"/>
        <v>784</v>
      </c>
      <c r="H276" s="571"/>
      <c r="I276" s="571"/>
      <c r="J276" s="571"/>
      <c r="K276" s="569">
        <f>SUM(W276,AF276,AO276)</f>
        <v>396</v>
      </c>
      <c r="L276" s="569"/>
      <c r="M276" s="569"/>
      <c r="N276" s="569"/>
      <c r="O276" s="569">
        <f>SUM(Z276,AI276,AR276)</f>
        <v>388</v>
      </c>
      <c r="P276" s="569"/>
      <c r="Q276" s="569"/>
      <c r="R276" s="570"/>
      <c r="S276" s="577">
        <f t="shared" si="90"/>
        <v>256</v>
      </c>
      <c r="T276" s="571"/>
      <c r="U276" s="571"/>
      <c r="V276" s="578"/>
      <c r="W276" s="572">
        <v>124</v>
      </c>
      <c r="X276" s="571"/>
      <c r="Y276" s="571"/>
      <c r="Z276" s="572">
        <v>132</v>
      </c>
      <c r="AA276" s="571"/>
      <c r="AB276" s="573"/>
      <c r="AC276" s="571">
        <f t="shared" si="91"/>
        <v>265</v>
      </c>
      <c r="AD276" s="571"/>
      <c r="AE276" s="571"/>
      <c r="AF276" s="569">
        <v>129</v>
      </c>
      <c r="AG276" s="569"/>
      <c r="AH276" s="569"/>
      <c r="AI276" s="569">
        <v>136</v>
      </c>
      <c r="AJ276" s="569"/>
      <c r="AK276" s="570"/>
      <c r="AL276" s="571">
        <f t="shared" si="92"/>
        <v>263</v>
      </c>
      <c r="AM276" s="571"/>
      <c r="AN276" s="571"/>
      <c r="AO276" s="569">
        <v>143</v>
      </c>
      <c r="AP276" s="569"/>
      <c r="AQ276" s="569"/>
      <c r="AR276" s="572">
        <v>120</v>
      </c>
      <c r="AS276" s="571"/>
      <c r="AT276" s="573"/>
    </row>
    <row r="277" spans="1:46" s="59" customFormat="1" ht="15" hidden="1" customHeight="1">
      <c r="B277" s="580" t="s">
        <v>123</v>
      </c>
      <c r="C277" s="581"/>
      <c r="D277" s="581"/>
      <c r="E277" s="581"/>
      <c r="F277" s="582"/>
      <c r="G277" s="583">
        <f t="shared" si="93"/>
        <v>496</v>
      </c>
      <c r="H277" s="584"/>
      <c r="I277" s="584"/>
      <c r="J277" s="584"/>
      <c r="K277" s="585">
        <f>SUM(K278)</f>
        <v>239</v>
      </c>
      <c r="L277" s="585"/>
      <c r="M277" s="585"/>
      <c r="N277" s="585"/>
      <c r="O277" s="585">
        <f>SUM(O278)</f>
        <v>257</v>
      </c>
      <c r="P277" s="585"/>
      <c r="Q277" s="585"/>
      <c r="R277" s="586"/>
      <c r="S277" s="583">
        <f t="shared" si="90"/>
        <v>176</v>
      </c>
      <c r="T277" s="584"/>
      <c r="U277" s="584"/>
      <c r="V277" s="588"/>
      <c r="W277" s="587">
        <f>SUM(W278)</f>
        <v>85</v>
      </c>
      <c r="X277" s="584"/>
      <c r="Y277" s="584"/>
      <c r="Z277" s="587">
        <f>SUM(Z278)</f>
        <v>91</v>
      </c>
      <c r="AA277" s="584"/>
      <c r="AB277" s="589"/>
      <c r="AC277" s="584">
        <f t="shared" si="91"/>
        <v>154</v>
      </c>
      <c r="AD277" s="584"/>
      <c r="AE277" s="584"/>
      <c r="AF277" s="585">
        <f>SUM(AF278)</f>
        <v>72</v>
      </c>
      <c r="AG277" s="585"/>
      <c r="AH277" s="585"/>
      <c r="AI277" s="585">
        <f>SUM(AI278)</f>
        <v>82</v>
      </c>
      <c r="AJ277" s="585"/>
      <c r="AK277" s="586"/>
      <c r="AL277" s="584">
        <f t="shared" si="92"/>
        <v>166</v>
      </c>
      <c r="AM277" s="584"/>
      <c r="AN277" s="584"/>
      <c r="AO277" s="585">
        <f>SUM(AO278)</f>
        <v>82</v>
      </c>
      <c r="AP277" s="585"/>
      <c r="AQ277" s="585"/>
      <c r="AR277" s="587">
        <f>SUM(AR278)</f>
        <v>84</v>
      </c>
      <c r="AS277" s="584"/>
      <c r="AT277" s="589"/>
    </row>
    <row r="278" spans="1:46" s="59" customFormat="1" ht="18" hidden="1" customHeight="1">
      <c r="B278" s="605" t="s">
        <v>247</v>
      </c>
      <c r="C278" s="606"/>
      <c r="D278" s="606"/>
      <c r="E278" s="606"/>
      <c r="F278" s="607"/>
      <c r="G278" s="608">
        <f t="shared" si="93"/>
        <v>496</v>
      </c>
      <c r="H278" s="602"/>
      <c r="I278" s="602"/>
      <c r="J278" s="602"/>
      <c r="K278" s="600">
        <f>SUM(W278,AF278,AO278)</f>
        <v>239</v>
      </c>
      <c r="L278" s="600"/>
      <c r="M278" s="600"/>
      <c r="N278" s="600"/>
      <c r="O278" s="600">
        <f>SUM(Z278,AI278,AR278)</f>
        <v>257</v>
      </c>
      <c r="P278" s="600"/>
      <c r="Q278" s="600"/>
      <c r="R278" s="601"/>
      <c r="S278" s="608">
        <f t="shared" si="90"/>
        <v>176</v>
      </c>
      <c r="T278" s="602"/>
      <c r="U278" s="602"/>
      <c r="V278" s="609"/>
      <c r="W278" s="603">
        <v>85</v>
      </c>
      <c r="X278" s="602"/>
      <c r="Y278" s="602"/>
      <c r="Z278" s="603">
        <v>91</v>
      </c>
      <c r="AA278" s="602"/>
      <c r="AB278" s="604"/>
      <c r="AC278" s="602">
        <f t="shared" si="91"/>
        <v>154</v>
      </c>
      <c r="AD278" s="602"/>
      <c r="AE278" s="602"/>
      <c r="AF278" s="600">
        <v>72</v>
      </c>
      <c r="AG278" s="600"/>
      <c r="AH278" s="600"/>
      <c r="AI278" s="600">
        <v>82</v>
      </c>
      <c r="AJ278" s="600"/>
      <c r="AK278" s="601"/>
      <c r="AL278" s="602">
        <f t="shared" si="92"/>
        <v>166</v>
      </c>
      <c r="AM278" s="602"/>
      <c r="AN278" s="602"/>
      <c r="AO278" s="600">
        <v>82</v>
      </c>
      <c r="AP278" s="600"/>
      <c r="AQ278" s="600"/>
      <c r="AR278" s="603">
        <v>84</v>
      </c>
      <c r="AS278" s="602"/>
      <c r="AT278" s="604"/>
    </row>
    <row r="279" spans="1:46" s="239" customFormat="1" ht="18" customHeight="1">
      <c r="A279" s="63"/>
      <c r="B279" s="492" t="s">
        <v>133</v>
      </c>
      <c r="C279" s="493"/>
      <c r="D279" s="493"/>
      <c r="E279" s="493"/>
      <c r="F279" s="549"/>
      <c r="G279" s="550">
        <f>SUM(K279:R279)</f>
        <v>3006</v>
      </c>
      <c r="H279" s="551"/>
      <c r="I279" s="551"/>
      <c r="J279" s="551"/>
      <c r="K279" s="552">
        <f>K280+K282+K286+K288</f>
        <v>1507</v>
      </c>
      <c r="L279" s="552"/>
      <c r="M279" s="552"/>
      <c r="N279" s="552"/>
      <c r="O279" s="552">
        <f>O280+O282+O286+O288</f>
        <v>1499</v>
      </c>
      <c r="P279" s="552"/>
      <c r="Q279" s="552"/>
      <c r="R279" s="553"/>
      <c r="S279" s="550">
        <f>SUM(W279:AB279)</f>
        <v>952</v>
      </c>
      <c r="T279" s="551"/>
      <c r="U279" s="551"/>
      <c r="V279" s="555"/>
      <c r="W279" s="554">
        <f>W280+W282+W286+W288</f>
        <v>468</v>
      </c>
      <c r="X279" s="551"/>
      <c r="Y279" s="551"/>
      <c r="Z279" s="554">
        <f>Z280+Z282+Z286+Z288</f>
        <v>484</v>
      </c>
      <c r="AA279" s="551"/>
      <c r="AB279" s="579"/>
      <c r="AC279" s="551">
        <f>SUM(AF279:AK279)</f>
        <v>1010</v>
      </c>
      <c r="AD279" s="551"/>
      <c r="AE279" s="551"/>
      <c r="AF279" s="552">
        <f>AF280+AF282+AF286+AF288</f>
        <v>516</v>
      </c>
      <c r="AG279" s="552"/>
      <c r="AH279" s="552"/>
      <c r="AI279" s="552">
        <f>AI280+AI282+AI286+AI288</f>
        <v>494</v>
      </c>
      <c r="AJ279" s="552"/>
      <c r="AK279" s="553"/>
      <c r="AL279" s="551">
        <f>SUM(AO279:AT279)</f>
        <v>1044</v>
      </c>
      <c r="AM279" s="551"/>
      <c r="AN279" s="551"/>
      <c r="AO279" s="552">
        <f>AO280+AO282+AO286+AO288</f>
        <v>523</v>
      </c>
      <c r="AP279" s="552"/>
      <c r="AQ279" s="552"/>
      <c r="AR279" s="554">
        <f>AR280+AR282+AR286+AR288</f>
        <v>521</v>
      </c>
      <c r="AS279" s="551"/>
      <c r="AT279" s="579"/>
    </row>
    <row r="280" spans="1:46" s="59" customFormat="1" ht="12.95" hidden="1" customHeight="1">
      <c r="B280" s="574" t="s">
        <v>119</v>
      </c>
      <c r="C280" s="575"/>
      <c r="D280" s="575"/>
      <c r="E280" s="575"/>
      <c r="F280" s="576"/>
      <c r="G280" s="577">
        <f>SUM(K280:R280)</f>
        <v>662</v>
      </c>
      <c r="H280" s="571"/>
      <c r="I280" s="571"/>
      <c r="J280" s="571"/>
      <c r="K280" s="569">
        <f>SUM(K281)</f>
        <v>345</v>
      </c>
      <c r="L280" s="569"/>
      <c r="M280" s="569"/>
      <c r="N280" s="569"/>
      <c r="O280" s="569">
        <f>SUM(Z280,AI280,AR280)</f>
        <v>317</v>
      </c>
      <c r="P280" s="569"/>
      <c r="Q280" s="569"/>
      <c r="R280" s="570"/>
      <c r="S280" s="577">
        <f t="shared" ref="S280:S288" si="94">SUM(W280:AB280)</f>
        <v>216</v>
      </c>
      <c r="T280" s="571"/>
      <c r="U280" s="571"/>
      <c r="V280" s="578"/>
      <c r="W280" s="572">
        <f>SUM(W281)</f>
        <v>101</v>
      </c>
      <c r="X280" s="571"/>
      <c r="Y280" s="571"/>
      <c r="Z280" s="572">
        <f>SUM(Z281)</f>
        <v>115</v>
      </c>
      <c r="AA280" s="571"/>
      <c r="AB280" s="573"/>
      <c r="AC280" s="571">
        <f t="shared" ref="AC280:AC289" si="95">SUM(AF280:AK280)</f>
        <v>225</v>
      </c>
      <c r="AD280" s="571"/>
      <c r="AE280" s="571"/>
      <c r="AF280" s="569">
        <f>SUM(AF281)</f>
        <v>127</v>
      </c>
      <c r="AG280" s="569"/>
      <c r="AH280" s="569"/>
      <c r="AI280" s="569">
        <f>SUM(AI281)</f>
        <v>98</v>
      </c>
      <c r="AJ280" s="569"/>
      <c r="AK280" s="570"/>
      <c r="AL280" s="571">
        <f t="shared" ref="AL280:AL289" si="96">SUM(AO280:AT280)</f>
        <v>221</v>
      </c>
      <c r="AM280" s="571"/>
      <c r="AN280" s="571"/>
      <c r="AO280" s="569">
        <f>SUM(AO281)</f>
        <v>117</v>
      </c>
      <c r="AP280" s="569"/>
      <c r="AQ280" s="569"/>
      <c r="AR280" s="572">
        <f>SUM(AR281)</f>
        <v>104</v>
      </c>
      <c r="AS280" s="571"/>
      <c r="AT280" s="573"/>
    </row>
    <row r="281" spans="1:46" s="59" customFormat="1" ht="18" hidden="1" customHeight="1">
      <c r="B281" s="574" t="s">
        <v>79</v>
      </c>
      <c r="C281" s="575"/>
      <c r="D281" s="575"/>
      <c r="E281" s="575"/>
      <c r="F281" s="576"/>
      <c r="G281" s="577">
        <f>SUM(K281:R281)</f>
        <v>662</v>
      </c>
      <c r="H281" s="571"/>
      <c r="I281" s="571"/>
      <c r="J281" s="571"/>
      <c r="K281" s="569">
        <f>SUM(W281,AF281,AO281)</f>
        <v>345</v>
      </c>
      <c r="L281" s="569"/>
      <c r="M281" s="569"/>
      <c r="N281" s="569"/>
      <c r="O281" s="569">
        <f>SUM(Z281,AI281,AR281)</f>
        <v>317</v>
      </c>
      <c r="P281" s="569"/>
      <c r="Q281" s="569"/>
      <c r="R281" s="570"/>
      <c r="S281" s="577">
        <f t="shared" si="94"/>
        <v>216</v>
      </c>
      <c r="T281" s="571"/>
      <c r="U281" s="571"/>
      <c r="V281" s="578"/>
      <c r="W281" s="572">
        <v>101</v>
      </c>
      <c r="X281" s="571"/>
      <c r="Y281" s="571"/>
      <c r="Z281" s="572">
        <v>115</v>
      </c>
      <c r="AA281" s="571"/>
      <c r="AB281" s="573"/>
      <c r="AC281" s="571">
        <f t="shared" si="95"/>
        <v>225</v>
      </c>
      <c r="AD281" s="571"/>
      <c r="AE281" s="571"/>
      <c r="AF281" s="569">
        <v>127</v>
      </c>
      <c r="AG281" s="569"/>
      <c r="AH281" s="569"/>
      <c r="AI281" s="569">
        <v>98</v>
      </c>
      <c r="AJ281" s="569"/>
      <c r="AK281" s="570"/>
      <c r="AL281" s="571">
        <f t="shared" si="96"/>
        <v>221</v>
      </c>
      <c r="AM281" s="571"/>
      <c r="AN281" s="571"/>
      <c r="AO281" s="569">
        <v>117</v>
      </c>
      <c r="AP281" s="569"/>
      <c r="AQ281" s="569"/>
      <c r="AR281" s="572">
        <v>104</v>
      </c>
      <c r="AS281" s="571"/>
      <c r="AT281" s="573"/>
    </row>
    <row r="282" spans="1:46" s="59" customFormat="1" ht="12.95" hidden="1" customHeight="1">
      <c r="B282" s="574" t="s">
        <v>121</v>
      </c>
      <c r="C282" s="575"/>
      <c r="D282" s="575"/>
      <c r="E282" s="575"/>
      <c r="F282" s="576"/>
      <c r="G282" s="577">
        <f>SUM(K282:R282)</f>
        <v>1089</v>
      </c>
      <c r="H282" s="571"/>
      <c r="I282" s="571"/>
      <c r="J282" s="571"/>
      <c r="K282" s="569">
        <f>SUM(K283:N285)</f>
        <v>545</v>
      </c>
      <c r="L282" s="569"/>
      <c r="M282" s="569"/>
      <c r="N282" s="569"/>
      <c r="O282" s="569">
        <f>SUM(O283:R285)</f>
        <v>544</v>
      </c>
      <c r="P282" s="569"/>
      <c r="Q282" s="569"/>
      <c r="R282" s="570"/>
      <c r="S282" s="577">
        <f t="shared" si="94"/>
        <v>334</v>
      </c>
      <c r="T282" s="571"/>
      <c r="U282" s="571"/>
      <c r="V282" s="578"/>
      <c r="W282" s="572">
        <f>SUM(W283:Y285)</f>
        <v>162</v>
      </c>
      <c r="X282" s="571"/>
      <c r="Y282" s="571"/>
      <c r="Z282" s="572">
        <f>SUM(Z283:AB285)</f>
        <v>172</v>
      </c>
      <c r="AA282" s="571"/>
      <c r="AB282" s="573"/>
      <c r="AC282" s="571">
        <f t="shared" si="95"/>
        <v>351</v>
      </c>
      <c r="AD282" s="571"/>
      <c r="AE282" s="571"/>
      <c r="AF282" s="569">
        <f>SUM(AF283:AH285)</f>
        <v>178</v>
      </c>
      <c r="AG282" s="569"/>
      <c r="AH282" s="569"/>
      <c r="AI282" s="569">
        <f>SUM(AI283:AK285)</f>
        <v>173</v>
      </c>
      <c r="AJ282" s="569"/>
      <c r="AK282" s="570"/>
      <c r="AL282" s="571">
        <f t="shared" si="96"/>
        <v>404</v>
      </c>
      <c r="AM282" s="571"/>
      <c r="AN282" s="571"/>
      <c r="AO282" s="569">
        <f>SUM(AO283:AQ285)</f>
        <v>205</v>
      </c>
      <c r="AP282" s="569"/>
      <c r="AQ282" s="569"/>
      <c r="AR282" s="572">
        <f>SUM(AR283:AT285)</f>
        <v>199</v>
      </c>
      <c r="AS282" s="571"/>
      <c r="AT282" s="573"/>
    </row>
    <row r="283" spans="1:46" s="59" customFormat="1" ht="18" hidden="1" customHeight="1">
      <c r="B283" s="574" t="s">
        <v>81</v>
      </c>
      <c r="C283" s="575"/>
      <c r="D283" s="575"/>
      <c r="E283" s="575"/>
      <c r="F283" s="576"/>
      <c r="G283" s="577">
        <f>SUM(K283:R283)</f>
        <v>673</v>
      </c>
      <c r="H283" s="571"/>
      <c r="I283" s="571"/>
      <c r="J283" s="571"/>
      <c r="K283" s="569">
        <f>SUM(W283,AF283,AO283)</f>
        <v>341</v>
      </c>
      <c r="L283" s="569"/>
      <c r="M283" s="569"/>
      <c r="N283" s="569"/>
      <c r="O283" s="569">
        <f>SUM(Z283,AI283,AR283)</f>
        <v>332</v>
      </c>
      <c r="P283" s="569"/>
      <c r="Q283" s="569"/>
      <c r="R283" s="570"/>
      <c r="S283" s="577">
        <f t="shared" si="94"/>
        <v>206</v>
      </c>
      <c r="T283" s="571"/>
      <c r="U283" s="571"/>
      <c r="V283" s="578"/>
      <c r="W283" s="572">
        <v>101</v>
      </c>
      <c r="X283" s="571"/>
      <c r="Y283" s="571"/>
      <c r="Z283" s="572">
        <v>105</v>
      </c>
      <c r="AA283" s="571"/>
      <c r="AB283" s="573"/>
      <c r="AC283" s="571">
        <f t="shared" si="95"/>
        <v>218</v>
      </c>
      <c r="AD283" s="571"/>
      <c r="AE283" s="571"/>
      <c r="AF283" s="569">
        <v>116</v>
      </c>
      <c r="AG283" s="569"/>
      <c r="AH283" s="569"/>
      <c r="AI283" s="569">
        <v>102</v>
      </c>
      <c r="AJ283" s="569"/>
      <c r="AK283" s="570"/>
      <c r="AL283" s="571">
        <f t="shared" si="96"/>
        <v>249</v>
      </c>
      <c r="AM283" s="571"/>
      <c r="AN283" s="571"/>
      <c r="AO283" s="569">
        <v>124</v>
      </c>
      <c r="AP283" s="569"/>
      <c r="AQ283" s="569"/>
      <c r="AR283" s="572">
        <v>125</v>
      </c>
      <c r="AS283" s="571"/>
      <c r="AT283" s="573"/>
    </row>
    <row r="284" spans="1:46" s="59" customFormat="1" ht="18" hidden="1" customHeight="1">
      <c r="B284" s="574" t="s">
        <v>82</v>
      </c>
      <c r="C284" s="575"/>
      <c r="D284" s="575"/>
      <c r="E284" s="575"/>
      <c r="F284" s="576"/>
      <c r="G284" s="577">
        <f t="shared" ref="G284:G299" si="97">SUM(K284:R284)</f>
        <v>0</v>
      </c>
      <c r="H284" s="571"/>
      <c r="I284" s="571"/>
      <c r="J284" s="571"/>
      <c r="K284" s="569">
        <f>SUM(W284,AF284,AO284)</f>
        <v>0</v>
      </c>
      <c r="L284" s="569"/>
      <c r="M284" s="569"/>
      <c r="N284" s="569"/>
      <c r="O284" s="569">
        <f>SUM(Z284,AI284,AR284)</f>
        <v>0</v>
      </c>
      <c r="P284" s="569"/>
      <c r="Q284" s="569"/>
      <c r="R284" s="570"/>
      <c r="S284" s="577">
        <f t="shared" si="94"/>
        <v>0</v>
      </c>
      <c r="T284" s="571"/>
      <c r="U284" s="571"/>
      <c r="V284" s="578"/>
      <c r="W284" s="572">
        <v>0</v>
      </c>
      <c r="X284" s="571"/>
      <c r="Y284" s="571"/>
      <c r="Z284" s="572">
        <v>0</v>
      </c>
      <c r="AA284" s="571"/>
      <c r="AB284" s="573"/>
      <c r="AC284" s="571">
        <f t="shared" si="95"/>
        <v>0</v>
      </c>
      <c r="AD284" s="571"/>
      <c r="AE284" s="571"/>
      <c r="AF284" s="569">
        <v>0</v>
      </c>
      <c r="AG284" s="569"/>
      <c r="AH284" s="569"/>
      <c r="AI284" s="569">
        <v>0</v>
      </c>
      <c r="AJ284" s="569"/>
      <c r="AK284" s="570"/>
      <c r="AL284" s="571">
        <f t="shared" si="96"/>
        <v>0</v>
      </c>
      <c r="AM284" s="571"/>
      <c r="AN284" s="571"/>
      <c r="AO284" s="569">
        <v>0</v>
      </c>
      <c r="AP284" s="569"/>
      <c r="AQ284" s="569"/>
      <c r="AR284" s="572">
        <v>0</v>
      </c>
      <c r="AS284" s="571"/>
      <c r="AT284" s="573"/>
    </row>
    <row r="285" spans="1:46" s="59" customFormat="1" ht="18" hidden="1" customHeight="1">
      <c r="B285" s="574" t="s">
        <v>83</v>
      </c>
      <c r="C285" s="575"/>
      <c r="D285" s="575"/>
      <c r="E285" s="575"/>
      <c r="F285" s="576"/>
      <c r="G285" s="577">
        <f t="shared" si="97"/>
        <v>416</v>
      </c>
      <c r="H285" s="571"/>
      <c r="I285" s="571"/>
      <c r="J285" s="571"/>
      <c r="K285" s="569">
        <f>SUM(W285,AF285,AO285)</f>
        <v>204</v>
      </c>
      <c r="L285" s="569"/>
      <c r="M285" s="569"/>
      <c r="N285" s="569"/>
      <c r="O285" s="569">
        <f>SUM(Z285,AI285,AR285)</f>
        <v>212</v>
      </c>
      <c r="P285" s="569"/>
      <c r="Q285" s="569"/>
      <c r="R285" s="570"/>
      <c r="S285" s="577">
        <f t="shared" si="94"/>
        <v>128</v>
      </c>
      <c r="T285" s="571"/>
      <c r="U285" s="571"/>
      <c r="V285" s="578"/>
      <c r="W285" s="572">
        <v>61</v>
      </c>
      <c r="X285" s="571"/>
      <c r="Y285" s="571"/>
      <c r="Z285" s="572">
        <v>67</v>
      </c>
      <c r="AA285" s="571"/>
      <c r="AB285" s="573"/>
      <c r="AC285" s="571">
        <f t="shared" si="95"/>
        <v>133</v>
      </c>
      <c r="AD285" s="571"/>
      <c r="AE285" s="571"/>
      <c r="AF285" s="569">
        <v>62</v>
      </c>
      <c r="AG285" s="569"/>
      <c r="AH285" s="569"/>
      <c r="AI285" s="569">
        <v>71</v>
      </c>
      <c r="AJ285" s="569"/>
      <c r="AK285" s="570"/>
      <c r="AL285" s="571">
        <f t="shared" si="96"/>
        <v>155</v>
      </c>
      <c r="AM285" s="571"/>
      <c r="AN285" s="571"/>
      <c r="AO285" s="569">
        <v>81</v>
      </c>
      <c r="AP285" s="569"/>
      <c r="AQ285" s="569"/>
      <c r="AR285" s="572">
        <v>74</v>
      </c>
      <c r="AS285" s="571"/>
      <c r="AT285" s="573"/>
    </row>
    <row r="286" spans="1:46" s="59" customFormat="1" ht="12.95" hidden="1" customHeight="1">
      <c r="B286" s="574" t="s">
        <v>84</v>
      </c>
      <c r="C286" s="575"/>
      <c r="D286" s="575"/>
      <c r="E286" s="575"/>
      <c r="F286" s="576"/>
      <c r="G286" s="577">
        <f t="shared" si="97"/>
        <v>786</v>
      </c>
      <c r="H286" s="571"/>
      <c r="I286" s="571"/>
      <c r="J286" s="571"/>
      <c r="K286" s="569">
        <f>SUM(K287)</f>
        <v>396</v>
      </c>
      <c r="L286" s="569"/>
      <c r="M286" s="569"/>
      <c r="N286" s="569"/>
      <c r="O286" s="569">
        <f>SUM(O287)</f>
        <v>390</v>
      </c>
      <c r="P286" s="569"/>
      <c r="Q286" s="569"/>
      <c r="R286" s="570"/>
      <c r="S286" s="577">
        <f t="shared" si="94"/>
        <v>263</v>
      </c>
      <c r="T286" s="571"/>
      <c r="U286" s="571"/>
      <c r="V286" s="578"/>
      <c r="W286" s="572">
        <f>SUM(W287)</f>
        <v>141</v>
      </c>
      <c r="X286" s="571"/>
      <c r="Y286" s="571"/>
      <c r="Z286" s="572">
        <f>SUM(Z287)</f>
        <v>122</v>
      </c>
      <c r="AA286" s="571"/>
      <c r="AB286" s="573"/>
      <c r="AC286" s="571">
        <f t="shared" si="95"/>
        <v>258</v>
      </c>
      <c r="AD286" s="571"/>
      <c r="AE286" s="571"/>
      <c r="AF286" s="569">
        <f>SUM(AF287)</f>
        <v>126</v>
      </c>
      <c r="AG286" s="569"/>
      <c r="AH286" s="569"/>
      <c r="AI286" s="569">
        <f>SUM(AI287)</f>
        <v>132</v>
      </c>
      <c r="AJ286" s="569"/>
      <c r="AK286" s="570"/>
      <c r="AL286" s="571">
        <f t="shared" si="96"/>
        <v>265</v>
      </c>
      <c r="AM286" s="571"/>
      <c r="AN286" s="571"/>
      <c r="AO286" s="569">
        <f>SUM(AO287)</f>
        <v>129</v>
      </c>
      <c r="AP286" s="569"/>
      <c r="AQ286" s="569"/>
      <c r="AR286" s="572">
        <f>SUM(AR287)</f>
        <v>136</v>
      </c>
      <c r="AS286" s="571"/>
      <c r="AT286" s="573"/>
    </row>
    <row r="287" spans="1:46" s="59" customFormat="1" ht="18" hidden="1" customHeight="1">
      <c r="B287" s="574" t="s">
        <v>85</v>
      </c>
      <c r="C287" s="575"/>
      <c r="D287" s="575"/>
      <c r="E287" s="575"/>
      <c r="F287" s="576"/>
      <c r="G287" s="577">
        <f t="shared" si="97"/>
        <v>786</v>
      </c>
      <c r="H287" s="571"/>
      <c r="I287" s="571"/>
      <c r="J287" s="571"/>
      <c r="K287" s="569">
        <f>SUM(W287,AF287,AO287)</f>
        <v>396</v>
      </c>
      <c r="L287" s="569"/>
      <c r="M287" s="569"/>
      <c r="N287" s="569"/>
      <c r="O287" s="569">
        <f>SUM(Z287,AI287,AR287)</f>
        <v>390</v>
      </c>
      <c r="P287" s="569"/>
      <c r="Q287" s="569"/>
      <c r="R287" s="570"/>
      <c r="S287" s="577">
        <f t="shared" si="94"/>
        <v>263</v>
      </c>
      <c r="T287" s="571"/>
      <c r="U287" s="571"/>
      <c r="V287" s="578"/>
      <c r="W287" s="572">
        <v>141</v>
      </c>
      <c r="X287" s="571"/>
      <c r="Y287" s="571"/>
      <c r="Z287" s="572">
        <v>122</v>
      </c>
      <c r="AA287" s="571"/>
      <c r="AB287" s="573"/>
      <c r="AC287" s="571">
        <f t="shared" si="95"/>
        <v>258</v>
      </c>
      <c r="AD287" s="571"/>
      <c r="AE287" s="571"/>
      <c r="AF287" s="569">
        <v>126</v>
      </c>
      <c r="AG287" s="569"/>
      <c r="AH287" s="569"/>
      <c r="AI287" s="569">
        <v>132</v>
      </c>
      <c r="AJ287" s="569"/>
      <c r="AK287" s="570"/>
      <c r="AL287" s="571">
        <f t="shared" si="96"/>
        <v>265</v>
      </c>
      <c r="AM287" s="571"/>
      <c r="AN287" s="571"/>
      <c r="AO287" s="569">
        <v>129</v>
      </c>
      <c r="AP287" s="569"/>
      <c r="AQ287" s="569"/>
      <c r="AR287" s="572">
        <v>136</v>
      </c>
      <c r="AS287" s="571"/>
      <c r="AT287" s="573"/>
    </row>
    <row r="288" spans="1:46" s="59" customFormat="1" ht="12.95" hidden="1" customHeight="1">
      <c r="B288" s="580" t="s">
        <v>123</v>
      </c>
      <c r="C288" s="581"/>
      <c r="D288" s="581"/>
      <c r="E288" s="581"/>
      <c r="F288" s="582"/>
      <c r="G288" s="583">
        <f t="shared" si="97"/>
        <v>469</v>
      </c>
      <c r="H288" s="584"/>
      <c r="I288" s="584"/>
      <c r="J288" s="584"/>
      <c r="K288" s="585">
        <f>SUM(K289)</f>
        <v>221</v>
      </c>
      <c r="L288" s="585"/>
      <c r="M288" s="585"/>
      <c r="N288" s="585"/>
      <c r="O288" s="585">
        <f>SUM(O289)</f>
        <v>248</v>
      </c>
      <c r="P288" s="585"/>
      <c r="Q288" s="585"/>
      <c r="R288" s="586"/>
      <c r="S288" s="583">
        <f t="shared" si="94"/>
        <v>139</v>
      </c>
      <c r="T288" s="584"/>
      <c r="U288" s="584"/>
      <c r="V288" s="588"/>
      <c r="W288" s="587">
        <f>SUM(W289)</f>
        <v>64</v>
      </c>
      <c r="X288" s="584"/>
      <c r="Y288" s="584"/>
      <c r="Z288" s="587">
        <f>SUM(Z289)</f>
        <v>75</v>
      </c>
      <c r="AA288" s="584"/>
      <c r="AB288" s="589"/>
      <c r="AC288" s="584">
        <f t="shared" si="95"/>
        <v>176</v>
      </c>
      <c r="AD288" s="584"/>
      <c r="AE288" s="584"/>
      <c r="AF288" s="585">
        <f>SUM(AF289)</f>
        <v>85</v>
      </c>
      <c r="AG288" s="585"/>
      <c r="AH288" s="585"/>
      <c r="AI288" s="585">
        <f>SUM(AI289)</f>
        <v>91</v>
      </c>
      <c r="AJ288" s="585"/>
      <c r="AK288" s="586"/>
      <c r="AL288" s="584">
        <f t="shared" si="96"/>
        <v>154</v>
      </c>
      <c r="AM288" s="584"/>
      <c r="AN288" s="584"/>
      <c r="AO288" s="585">
        <f>SUM(AO289)</f>
        <v>72</v>
      </c>
      <c r="AP288" s="585"/>
      <c r="AQ288" s="585"/>
      <c r="AR288" s="587">
        <f>SUM(AR289)</f>
        <v>82</v>
      </c>
      <c r="AS288" s="584"/>
      <c r="AT288" s="589"/>
    </row>
    <row r="289" spans="1:46" s="59" customFormat="1" ht="18" hidden="1" customHeight="1">
      <c r="B289" s="605" t="s">
        <v>247</v>
      </c>
      <c r="C289" s="606"/>
      <c r="D289" s="606"/>
      <c r="E289" s="606"/>
      <c r="F289" s="607"/>
      <c r="G289" s="608">
        <f t="shared" si="97"/>
        <v>469</v>
      </c>
      <c r="H289" s="602"/>
      <c r="I289" s="602"/>
      <c r="J289" s="602"/>
      <c r="K289" s="600">
        <f>SUM(W289,AF289,AO289)</f>
        <v>221</v>
      </c>
      <c r="L289" s="600"/>
      <c r="M289" s="600"/>
      <c r="N289" s="600"/>
      <c r="O289" s="600">
        <f>SUM(Z289,AI289,AR289)</f>
        <v>248</v>
      </c>
      <c r="P289" s="600"/>
      <c r="Q289" s="600"/>
      <c r="R289" s="601"/>
      <c r="S289" s="608">
        <f>SUM(W289:AB289)</f>
        <v>139</v>
      </c>
      <c r="T289" s="602"/>
      <c r="U289" s="602"/>
      <c r="V289" s="609"/>
      <c r="W289" s="603">
        <v>64</v>
      </c>
      <c r="X289" s="602"/>
      <c r="Y289" s="602"/>
      <c r="Z289" s="603">
        <v>75</v>
      </c>
      <c r="AA289" s="602"/>
      <c r="AB289" s="604"/>
      <c r="AC289" s="602">
        <f t="shared" si="95"/>
        <v>176</v>
      </c>
      <c r="AD289" s="602"/>
      <c r="AE289" s="602"/>
      <c r="AF289" s="600">
        <v>85</v>
      </c>
      <c r="AG289" s="600"/>
      <c r="AH289" s="600"/>
      <c r="AI289" s="600">
        <v>91</v>
      </c>
      <c r="AJ289" s="600"/>
      <c r="AK289" s="601"/>
      <c r="AL289" s="602">
        <f t="shared" si="96"/>
        <v>154</v>
      </c>
      <c r="AM289" s="602"/>
      <c r="AN289" s="602"/>
      <c r="AO289" s="600">
        <v>72</v>
      </c>
      <c r="AP289" s="600"/>
      <c r="AQ289" s="600"/>
      <c r="AR289" s="603">
        <v>82</v>
      </c>
      <c r="AS289" s="602"/>
      <c r="AT289" s="604"/>
    </row>
    <row r="290" spans="1:46" s="239" customFormat="1" ht="18" customHeight="1">
      <c r="A290" s="63"/>
      <c r="B290" s="492" t="s">
        <v>134</v>
      </c>
      <c r="C290" s="493"/>
      <c r="D290" s="493"/>
      <c r="E290" s="493"/>
      <c r="F290" s="549"/>
      <c r="G290" s="550">
        <f t="shared" si="97"/>
        <v>2999</v>
      </c>
      <c r="H290" s="551"/>
      <c r="I290" s="551"/>
      <c r="J290" s="551"/>
      <c r="K290" s="552">
        <f>K291+K293+K296+K298</f>
        <v>1512</v>
      </c>
      <c r="L290" s="552"/>
      <c r="M290" s="552"/>
      <c r="N290" s="552"/>
      <c r="O290" s="552">
        <f>O291+O293+O296+O298</f>
        <v>1487</v>
      </c>
      <c r="P290" s="552"/>
      <c r="Q290" s="552"/>
      <c r="R290" s="553"/>
      <c r="S290" s="550">
        <f>SUM(W290:AB290)</f>
        <v>1036</v>
      </c>
      <c r="T290" s="551"/>
      <c r="U290" s="551"/>
      <c r="V290" s="555"/>
      <c r="W290" s="554">
        <f>W291+W293+W296+W298</f>
        <v>525</v>
      </c>
      <c r="X290" s="551"/>
      <c r="Y290" s="551"/>
      <c r="Z290" s="554">
        <f>Z291+Z293+Z296+Z298</f>
        <v>511</v>
      </c>
      <c r="AA290" s="551"/>
      <c r="AB290" s="579"/>
      <c r="AC290" s="551">
        <f>SUM(AF290:AK290)</f>
        <v>956</v>
      </c>
      <c r="AD290" s="551"/>
      <c r="AE290" s="551"/>
      <c r="AF290" s="552">
        <f>AF291+AF293+AF296+AF298</f>
        <v>471</v>
      </c>
      <c r="AG290" s="552"/>
      <c r="AH290" s="552"/>
      <c r="AI290" s="552">
        <f>AI291+AI293+AI296+AI298</f>
        <v>485</v>
      </c>
      <c r="AJ290" s="552"/>
      <c r="AK290" s="553"/>
      <c r="AL290" s="551">
        <f>SUM(AO290:AT290)</f>
        <v>1007</v>
      </c>
      <c r="AM290" s="551"/>
      <c r="AN290" s="551"/>
      <c r="AO290" s="552">
        <f>AO291+AO293+AO296+AO298</f>
        <v>516</v>
      </c>
      <c r="AP290" s="552"/>
      <c r="AQ290" s="552"/>
      <c r="AR290" s="554">
        <f>AR291+AR293+AR296+AR298</f>
        <v>491</v>
      </c>
      <c r="AS290" s="551"/>
      <c r="AT290" s="579"/>
    </row>
    <row r="291" spans="1:46" s="59" customFormat="1" ht="12.95" hidden="1" customHeight="1">
      <c r="B291" s="574" t="s">
        <v>119</v>
      </c>
      <c r="C291" s="575"/>
      <c r="D291" s="575"/>
      <c r="E291" s="575"/>
      <c r="F291" s="576"/>
      <c r="G291" s="577">
        <f t="shared" si="97"/>
        <v>651</v>
      </c>
      <c r="H291" s="571"/>
      <c r="I291" s="571"/>
      <c r="J291" s="571"/>
      <c r="K291" s="569">
        <f>SUM(K292)</f>
        <v>344</v>
      </c>
      <c r="L291" s="569"/>
      <c r="M291" s="569"/>
      <c r="N291" s="569"/>
      <c r="O291" s="569">
        <f>SUM(Z291,AI291,AR291)</f>
        <v>307</v>
      </c>
      <c r="P291" s="569"/>
      <c r="Q291" s="569"/>
      <c r="R291" s="570"/>
      <c r="S291" s="577">
        <f t="shared" ref="S291:S308" si="98">SUM(W291:AB291)</f>
        <v>209</v>
      </c>
      <c r="T291" s="571"/>
      <c r="U291" s="571"/>
      <c r="V291" s="578"/>
      <c r="W291" s="572">
        <f>SUM(W292)</f>
        <v>115</v>
      </c>
      <c r="X291" s="571"/>
      <c r="Y291" s="571"/>
      <c r="Z291" s="572">
        <f>SUM(Z292)</f>
        <v>94</v>
      </c>
      <c r="AA291" s="571"/>
      <c r="AB291" s="573"/>
      <c r="AC291" s="571">
        <f t="shared" ref="AC291:AC308" si="99">SUM(AF291:AK291)</f>
        <v>217</v>
      </c>
      <c r="AD291" s="571"/>
      <c r="AE291" s="571"/>
      <c r="AF291" s="569">
        <f>SUM(AF292)</f>
        <v>102</v>
      </c>
      <c r="AG291" s="569"/>
      <c r="AH291" s="569"/>
      <c r="AI291" s="569">
        <f>SUM(AI292)</f>
        <v>115</v>
      </c>
      <c r="AJ291" s="569"/>
      <c r="AK291" s="570"/>
      <c r="AL291" s="571">
        <f t="shared" ref="AL291:AL309" si="100">SUM(AO291:AT291)</f>
        <v>225</v>
      </c>
      <c r="AM291" s="571"/>
      <c r="AN291" s="571"/>
      <c r="AO291" s="569">
        <f>SUM(AO292)</f>
        <v>127</v>
      </c>
      <c r="AP291" s="569"/>
      <c r="AQ291" s="569"/>
      <c r="AR291" s="572">
        <f>SUM(AR292)</f>
        <v>98</v>
      </c>
      <c r="AS291" s="571"/>
      <c r="AT291" s="573"/>
    </row>
    <row r="292" spans="1:46" s="59" customFormat="1" ht="18" hidden="1" customHeight="1">
      <c r="B292" s="574" t="s">
        <v>79</v>
      </c>
      <c r="C292" s="575"/>
      <c r="D292" s="575"/>
      <c r="E292" s="575"/>
      <c r="F292" s="576"/>
      <c r="G292" s="577">
        <f t="shared" si="97"/>
        <v>651</v>
      </c>
      <c r="H292" s="571"/>
      <c r="I292" s="571"/>
      <c r="J292" s="578"/>
      <c r="K292" s="572">
        <f>W292+AF292+AO292</f>
        <v>344</v>
      </c>
      <c r="L292" s="571"/>
      <c r="M292" s="571"/>
      <c r="N292" s="578"/>
      <c r="O292" s="572">
        <f>Z292+AI292+AR292</f>
        <v>307</v>
      </c>
      <c r="P292" s="571"/>
      <c r="Q292" s="571"/>
      <c r="R292" s="573"/>
      <c r="S292" s="577">
        <f t="shared" si="98"/>
        <v>209</v>
      </c>
      <c r="T292" s="571"/>
      <c r="U292" s="571"/>
      <c r="V292" s="578"/>
      <c r="W292" s="572">
        <v>115</v>
      </c>
      <c r="X292" s="571"/>
      <c r="Y292" s="578"/>
      <c r="Z292" s="572">
        <v>94</v>
      </c>
      <c r="AA292" s="571"/>
      <c r="AB292" s="573"/>
      <c r="AC292" s="577">
        <f t="shared" si="99"/>
        <v>217</v>
      </c>
      <c r="AD292" s="571"/>
      <c r="AE292" s="578"/>
      <c r="AF292" s="572">
        <v>102</v>
      </c>
      <c r="AG292" s="571"/>
      <c r="AH292" s="578"/>
      <c r="AI292" s="572">
        <v>115</v>
      </c>
      <c r="AJ292" s="571"/>
      <c r="AK292" s="573"/>
      <c r="AL292" s="577">
        <f t="shared" si="100"/>
        <v>225</v>
      </c>
      <c r="AM292" s="571"/>
      <c r="AN292" s="578"/>
      <c r="AO292" s="572">
        <v>127</v>
      </c>
      <c r="AP292" s="571"/>
      <c r="AQ292" s="578"/>
      <c r="AR292" s="572">
        <v>98</v>
      </c>
      <c r="AS292" s="571"/>
      <c r="AT292" s="573"/>
    </row>
    <row r="293" spans="1:46" s="59" customFormat="1" ht="12.95" hidden="1" customHeight="1">
      <c r="B293" s="574" t="s">
        <v>121</v>
      </c>
      <c r="C293" s="575"/>
      <c r="D293" s="575"/>
      <c r="E293" s="575"/>
      <c r="F293" s="576"/>
      <c r="G293" s="577">
        <f t="shared" si="97"/>
        <v>1076</v>
      </c>
      <c r="H293" s="571"/>
      <c r="I293" s="571"/>
      <c r="J293" s="578"/>
      <c r="K293" s="572">
        <f>SUM(K294:N295)</f>
        <v>529</v>
      </c>
      <c r="L293" s="571"/>
      <c r="M293" s="571"/>
      <c r="N293" s="578"/>
      <c r="O293" s="572">
        <f>SUM(O294:R295)</f>
        <v>547</v>
      </c>
      <c r="P293" s="571"/>
      <c r="Q293" s="571"/>
      <c r="R293" s="573"/>
      <c r="S293" s="577">
        <f t="shared" si="98"/>
        <v>391</v>
      </c>
      <c r="T293" s="571"/>
      <c r="U293" s="571"/>
      <c r="V293" s="578"/>
      <c r="W293" s="572">
        <f>SUM(W294:Y295)</f>
        <v>187</v>
      </c>
      <c r="X293" s="571"/>
      <c r="Y293" s="578"/>
      <c r="Z293" s="572">
        <f>SUM(Z294:AB295)</f>
        <v>204</v>
      </c>
      <c r="AA293" s="571"/>
      <c r="AB293" s="573"/>
      <c r="AC293" s="577">
        <f t="shared" si="99"/>
        <v>335</v>
      </c>
      <c r="AD293" s="571"/>
      <c r="AE293" s="578"/>
      <c r="AF293" s="572">
        <f>SUM(AF294:AH295)</f>
        <v>163</v>
      </c>
      <c r="AG293" s="571"/>
      <c r="AH293" s="578"/>
      <c r="AI293" s="572">
        <f>SUM(AI294:AK295)</f>
        <v>172</v>
      </c>
      <c r="AJ293" s="571"/>
      <c r="AK293" s="573"/>
      <c r="AL293" s="577">
        <f t="shared" si="100"/>
        <v>350</v>
      </c>
      <c r="AM293" s="571"/>
      <c r="AN293" s="578"/>
      <c r="AO293" s="572">
        <f>SUM(AO294:AQ295)</f>
        <v>179</v>
      </c>
      <c r="AP293" s="571"/>
      <c r="AQ293" s="578"/>
      <c r="AR293" s="572">
        <f>SUM(AR294:AT295)</f>
        <v>171</v>
      </c>
      <c r="AS293" s="571"/>
      <c r="AT293" s="573"/>
    </row>
    <row r="294" spans="1:46" s="59" customFormat="1" ht="18" hidden="1" customHeight="1">
      <c r="B294" s="574" t="s">
        <v>81</v>
      </c>
      <c r="C294" s="575"/>
      <c r="D294" s="575"/>
      <c r="E294" s="575"/>
      <c r="F294" s="576"/>
      <c r="G294" s="577">
        <f t="shared" si="97"/>
        <v>662</v>
      </c>
      <c r="H294" s="571"/>
      <c r="I294" s="571"/>
      <c r="J294" s="571"/>
      <c r="K294" s="572">
        <f>W294+AF294+AO294</f>
        <v>332</v>
      </c>
      <c r="L294" s="571"/>
      <c r="M294" s="571"/>
      <c r="N294" s="578"/>
      <c r="O294" s="572">
        <f>Z294+AI294+AR294</f>
        <v>330</v>
      </c>
      <c r="P294" s="571"/>
      <c r="Q294" s="571"/>
      <c r="R294" s="573"/>
      <c r="S294" s="577">
        <f>SUM(W294:AB294)</f>
        <v>239</v>
      </c>
      <c r="T294" s="571"/>
      <c r="U294" s="571"/>
      <c r="V294" s="578"/>
      <c r="W294" s="572">
        <v>114</v>
      </c>
      <c r="X294" s="571"/>
      <c r="Y294" s="578"/>
      <c r="Z294" s="572">
        <v>125</v>
      </c>
      <c r="AA294" s="571"/>
      <c r="AB294" s="573"/>
      <c r="AC294" s="577">
        <f>SUM(AF294:AK294)</f>
        <v>207</v>
      </c>
      <c r="AD294" s="571"/>
      <c r="AE294" s="578"/>
      <c r="AF294" s="572">
        <v>102</v>
      </c>
      <c r="AG294" s="571"/>
      <c r="AH294" s="578"/>
      <c r="AI294" s="572">
        <v>105</v>
      </c>
      <c r="AJ294" s="571"/>
      <c r="AK294" s="573"/>
      <c r="AL294" s="577">
        <f>SUM(AO294:AT294)</f>
        <v>216</v>
      </c>
      <c r="AM294" s="571"/>
      <c r="AN294" s="578"/>
      <c r="AO294" s="572">
        <v>116</v>
      </c>
      <c r="AP294" s="571"/>
      <c r="AQ294" s="578"/>
      <c r="AR294" s="572">
        <v>100</v>
      </c>
      <c r="AS294" s="571"/>
      <c r="AT294" s="573"/>
    </row>
    <row r="295" spans="1:46" s="59" customFormat="1" ht="18" hidden="1" customHeight="1">
      <c r="B295" s="574" t="s">
        <v>83</v>
      </c>
      <c r="C295" s="575"/>
      <c r="D295" s="575"/>
      <c r="E295" s="575"/>
      <c r="F295" s="576"/>
      <c r="G295" s="577">
        <f t="shared" si="97"/>
        <v>414</v>
      </c>
      <c r="H295" s="571"/>
      <c r="I295" s="571"/>
      <c r="J295" s="571"/>
      <c r="K295" s="572">
        <f>W295+AF295+AO295</f>
        <v>197</v>
      </c>
      <c r="L295" s="571"/>
      <c r="M295" s="571"/>
      <c r="N295" s="578"/>
      <c r="O295" s="572">
        <f>Z295+AI295+AR295</f>
        <v>217</v>
      </c>
      <c r="P295" s="571"/>
      <c r="Q295" s="571"/>
      <c r="R295" s="573"/>
      <c r="S295" s="577">
        <f>SUM(W295:AB295)</f>
        <v>152</v>
      </c>
      <c r="T295" s="571"/>
      <c r="U295" s="571"/>
      <c r="V295" s="578"/>
      <c r="W295" s="572">
        <v>73</v>
      </c>
      <c r="X295" s="571"/>
      <c r="Y295" s="578"/>
      <c r="Z295" s="572">
        <v>79</v>
      </c>
      <c r="AA295" s="571"/>
      <c r="AB295" s="573"/>
      <c r="AC295" s="577">
        <f>SUM(AF295:AK295)</f>
        <v>128</v>
      </c>
      <c r="AD295" s="571"/>
      <c r="AE295" s="578"/>
      <c r="AF295" s="572">
        <v>61</v>
      </c>
      <c r="AG295" s="571"/>
      <c r="AH295" s="578"/>
      <c r="AI295" s="572">
        <v>67</v>
      </c>
      <c r="AJ295" s="571"/>
      <c r="AK295" s="573"/>
      <c r="AL295" s="577">
        <f>SUM(AO295:AT295)</f>
        <v>134</v>
      </c>
      <c r="AM295" s="571"/>
      <c r="AN295" s="578"/>
      <c r="AO295" s="572">
        <v>63</v>
      </c>
      <c r="AP295" s="571"/>
      <c r="AQ295" s="578"/>
      <c r="AR295" s="572">
        <v>71</v>
      </c>
      <c r="AS295" s="571"/>
      <c r="AT295" s="573"/>
    </row>
    <row r="296" spans="1:46" s="59" customFormat="1" ht="12.95" hidden="1" customHeight="1">
      <c r="B296" s="574" t="s">
        <v>122</v>
      </c>
      <c r="C296" s="575"/>
      <c r="D296" s="575"/>
      <c r="E296" s="575"/>
      <c r="F296" s="576"/>
      <c r="G296" s="577">
        <f t="shared" si="97"/>
        <v>814</v>
      </c>
      <c r="H296" s="571"/>
      <c r="I296" s="571"/>
      <c r="J296" s="571"/>
      <c r="K296" s="569">
        <f>SUM(K297)</f>
        <v>413</v>
      </c>
      <c r="L296" s="569"/>
      <c r="M296" s="569"/>
      <c r="N296" s="569"/>
      <c r="O296" s="569">
        <f>SUM(O297)</f>
        <v>401</v>
      </c>
      <c r="P296" s="569"/>
      <c r="Q296" s="569"/>
      <c r="R296" s="570"/>
      <c r="S296" s="577">
        <f t="shared" si="98"/>
        <v>294</v>
      </c>
      <c r="T296" s="571"/>
      <c r="U296" s="571"/>
      <c r="V296" s="578"/>
      <c r="W296" s="572">
        <f>SUM(W297)</f>
        <v>147</v>
      </c>
      <c r="X296" s="571"/>
      <c r="Y296" s="571"/>
      <c r="Z296" s="572">
        <f>SUM(Z297)</f>
        <v>147</v>
      </c>
      <c r="AA296" s="571"/>
      <c r="AB296" s="573"/>
      <c r="AC296" s="571">
        <f t="shared" si="99"/>
        <v>264</v>
      </c>
      <c r="AD296" s="571"/>
      <c r="AE296" s="571"/>
      <c r="AF296" s="569">
        <f>SUM(AF297)</f>
        <v>141</v>
      </c>
      <c r="AG296" s="569"/>
      <c r="AH296" s="569"/>
      <c r="AI296" s="569">
        <f>SUM(AI297)</f>
        <v>123</v>
      </c>
      <c r="AJ296" s="569"/>
      <c r="AK296" s="570"/>
      <c r="AL296" s="571">
        <f t="shared" si="100"/>
        <v>256</v>
      </c>
      <c r="AM296" s="571"/>
      <c r="AN296" s="571"/>
      <c r="AO296" s="569">
        <f>SUM(AO297)</f>
        <v>125</v>
      </c>
      <c r="AP296" s="569"/>
      <c r="AQ296" s="569"/>
      <c r="AR296" s="572">
        <f>SUM(AR297)</f>
        <v>131</v>
      </c>
      <c r="AS296" s="571"/>
      <c r="AT296" s="573"/>
    </row>
    <row r="297" spans="1:46" s="59" customFormat="1" ht="18" hidden="1" customHeight="1">
      <c r="B297" s="574" t="s">
        <v>85</v>
      </c>
      <c r="C297" s="575"/>
      <c r="D297" s="575"/>
      <c r="E297" s="575"/>
      <c r="F297" s="576"/>
      <c r="G297" s="577">
        <f t="shared" si="97"/>
        <v>814</v>
      </c>
      <c r="H297" s="571"/>
      <c r="I297" s="571"/>
      <c r="J297" s="571"/>
      <c r="K297" s="572">
        <f>W297+AF297+AO297</f>
        <v>413</v>
      </c>
      <c r="L297" s="571"/>
      <c r="M297" s="571"/>
      <c r="N297" s="578"/>
      <c r="O297" s="572">
        <f>Z297+AI297+AR297</f>
        <v>401</v>
      </c>
      <c r="P297" s="571"/>
      <c r="Q297" s="571"/>
      <c r="R297" s="573"/>
      <c r="S297" s="577">
        <f t="shared" si="98"/>
        <v>294</v>
      </c>
      <c r="T297" s="571"/>
      <c r="U297" s="571"/>
      <c r="V297" s="578"/>
      <c r="W297" s="572">
        <v>147</v>
      </c>
      <c r="X297" s="571"/>
      <c r="Y297" s="578"/>
      <c r="Z297" s="572">
        <v>147</v>
      </c>
      <c r="AA297" s="571"/>
      <c r="AB297" s="573"/>
      <c r="AC297" s="577">
        <f t="shared" si="99"/>
        <v>264</v>
      </c>
      <c r="AD297" s="571"/>
      <c r="AE297" s="578"/>
      <c r="AF297" s="572">
        <v>141</v>
      </c>
      <c r="AG297" s="571"/>
      <c r="AH297" s="578"/>
      <c r="AI297" s="572">
        <v>123</v>
      </c>
      <c r="AJ297" s="571"/>
      <c r="AK297" s="573"/>
      <c r="AL297" s="571">
        <f t="shared" si="100"/>
        <v>256</v>
      </c>
      <c r="AM297" s="571"/>
      <c r="AN297" s="571"/>
      <c r="AO297" s="572">
        <v>125</v>
      </c>
      <c r="AP297" s="571"/>
      <c r="AQ297" s="578"/>
      <c r="AR297" s="572">
        <v>131</v>
      </c>
      <c r="AS297" s="571"/>
      <c r="AT297" s="573"/>
    </row>
    <row r="298" spans="1:46" s="59" customFormat="1" ht="12.95" hidden="1" customHeight="1">
      <c r="B298" s="580" t="s">
        <v>123</v>
      </c>
      <c r="C298" s="581"/>
      <c r="D298" s="581"/>
      <c r="E298" s="581"/>
      <c r="F298" s="582"/>
      <c r="G298" s="583">
        <f t="shared" si="97"/>
        <v>458</v>
      </c>
      <c r="H298" s="584"/>
      <c r="I298" s="584"/>
      <c r="J298" s="584"/>
      <c r="K298" s="585">
        <f>SUM(K299)</f>
        <v>226</v>
      </c>
      <c r="L298" s="585"/>
      <c r="M298" s="585"/>
      <c r="N298" s="585"/>
      <c r="O298" s="585">
        <f>SUM(O299)</f>
        <v>232</v>
      </c>
      <c r="P298" s="585"/>
      <c r="Q298" s="585"/>
      <c r="R298" s="586"/>
      <c r="S298" s="583">
        <f t="shared" si="98"/>
        <v>142</v>
      </c>
      <c r="T298" s="584"/>
      <c r="U298" s="584"/>
      <c r="V298" s="588"/>
      <c r="W298" s="587">
        <f>SUM(W299)</f>
        <v>76</v>
      </c>
      <c r="X298" s="584"/>
      <c r="Y298" s="584"/>
      <c r="Z298" s="587">
        <f>SUM(Z299)</f>
        <v>66</v>
      </c>
      <c r="AA298" s="584"/>
      <c r="AB298" s="589"/>
      <c r="AC298" s="584">
        <f t="shared" si="99"/>
        <v>140</v>
      </c>
      <c r="AD298" s="584"/>
      <c r="AE298" s="584"/>
      <c r="AF298" s="585">
        <f>SUM(AF299)</f>
        <v>65</v>
      </c>
      <c r="AG298" s="585"/>
      <c r="AH298" s="585"/>
      <c r="AI298" s="585">
        <f>SUM(AI299)</f>
        <v>75</v>
      </c>
      <c r="AJ298" s="585"/>
      <c r="AK298" s="586"/>
      <c r="AL298" s="584">
        <f t="shared" si="100"/>
        <v>176</v>
      </c>
      <c r="AM298" s="584"/>
      <c r="AN298" s="584"/>
      <c r="AO298" s="585">
        <f>SUM(AO299)</f>
        <v>85</v>
      </c>
      <c r="AP298" s="585"/>
      <c r="AQ298" s="585"/>
      <c r="AR298" s="587">
        <f>SUM(AR299)</f>
        <v>91</v>
      </c>
      <c r="AS298" s="584"/>
      <c r="AT298" s="589"/>
    </row>
    <row r="299" spans="1:46" s="59" customFormat="1" ht="18" hidden="1" customHeight="1">
      <c r="B299" s="580" t="s">
        <v>247</v>
      </c>
      <c r="C299" s="581"/>
      <c r="D299" s="581"/>
      <c r="E299" s="581"/>
      <c r="F299" s="582"/>
      <c r="G299" s="583">
        <f t="shared" si="97"/>
        <v>458</v>
      </c>
      <c r="H299" s="584"/>
      <c r="I299" s="584"/>
      <c r="J299" s="584"/>
      <c r="K299" s="587">
        <f>W299+AF299+AO299</f>
        <v>226</v>
      </c>
      <c r="L299" s="584"/>
      <c r="M299" s="584"/>
      <c r="N299" s="588"/>
      <c r="O299" s="587">
        <f>Z299+AI299+AR299</f>
        <v>232</v>
      </c>
      <c r="P299" s="584"/>
      <c r="Q299" s="584"/>
      <c r="R299" s="589"/>
      <c r="S299" s="583">
        <f t="shared" si="98"/>
        <v>142</v>
      </c>
      <c r="T299" s="584"/>
      <c r="U299" s="584"/>
      <c r="V299" s="588"/>
      <c r="W299" s="587">
        <v>76</v>
      </c>
      <c r="X299" s="584"/>
      <c r="Y299" s="588"/>
      <c r="Z299" s="587">
        <v>66</v>
      </c>
      <c r="AA299" s="584"/>
      <c r="AB299" s="589"/>
      <c r="AC299" s="583">
        <f t="shared" si="99"/>
        <v>140</v>
      </c>
      <c r="AD299" s="584"/>
      <c r="AE299" s="588"/>
      <c r="AF299" s="587">
        <v>65</v>
      </c>
      <c r="AG299" s="584"/>
      <c r="AH299" s="588"/>
      <c r="AI299" s="587">
        <v>75</v>
      </c>
      <c r="AJ299" s="584"/>
      <c r="AK299" s="589"/>
      <c r="AL299" s="583">
        <f t="shared" si="100"/>
        <v>176</v>
      </c>
      <c r="AM299" s="584"/>
      <c r="AN299" s="588"/>
      <c r="AO299" s="587">
        <v>85</v>
      </c>
      <c r="AP299" s="584"/>
      <c r="AQ299" s="588"/>
      <c r="AR299" s="587">
        <v>91</v>
      </c>
      <c r="AS299" s="584"/>
      <c r="AT299" s="589"/>
    </row>
    <row r="300" spans="1:46" s="59" customFormat="1" ht="18" customHeight="1">
      <c r="B300" s="492" t="s">
        <v>28</v>
      </c>
      <c r="C300" s="493"/>
      <c r="D300" s="493"/>
      <c r="E300" s="493"/>
      <c r="F300" s="549"/>
      <c r="G300" s="550">
        <f>SUM(K300:R300)</f>
        <v>2832</v>
      </c>
      <c r="H300" s="551"/>
      <c r="I300" s="551"/>
      <c r="J300" s="551"/>
      <c r="K300" s="552">
        <f>K301+K303+K306+K308</f>
        <v>1428</v>
      </c>
      <c r="L300" s="552"/>
      <c r="M300" s="552"/>
      <c r="N300" s="552"/>
      <c r="O300" s="552">
        <f>O301+O303+O306+O308</f>
        <v>1404</v>
      </c>
      <c r="P300" s="552"/>
      <c r="Q300" s="552"/>
      <c r="R300" s="553"/>
      <c r="S300" s="550">
        <f t="shared" si="98"/>
        <v>840</v>
      </c>
      <c r="T300" s="551"/>
      <c r="U300" s="551"/>
      <c r="V300" s="555"/>
      <c r="W300" s="554">
        <f>W301+W303+W306+W308</f>
        <v>444</v>
      </c>
      <c r="X300" s="551"/>
      <c r="Y300" s="551"/>
      <c r="Z300" s="554">
        <f>Z301+Z303+Z306+Z308</f>
        <v>396</v>
      </c>
      <c r="AA300" s="551"/>
      <c r="AB300" s="579"/>
      <c r="AC300" s="551">
        <f t="shared" si="99"/>
        <v>1036</v>
      </c>
      <c r="AD300" s="551"/>
      <c r="AE300" s="551"/>
      <c r="AF300" s="552">
        <f>AF301+AF303+AF306+AF308</f>
        <v>513</v>
      </c>
      <c r="AG300" s="552"/>
      <c r="AH300" s="552"/>
      <c r="AI300" s="552">
        <f>AI301+AI303+AI306+AI308</f>
        <v>523</v>
      </c>
      <c r="AJ300" s="552"/>
      <c r="AK300" s="553"/>
      <c r="AL300" s="551">
        <f t="shared" si="100"/>
        <v>956</v>
      </c>
      <c r="AM300" s="551"/>
      <c r="AN300" s="551"/>
      <c r="AO300" s="552">
        <f>AO301+AO303+AO306+AO308</f>
        <v>471</v>
      </c>
      <c r="AP300" s="552"/>
      <c r="AQ300" s="552"/>
      <c r="AR300" s="554">
        <f>AR301+AR303+AR306+AR308</f>
        <v>485</v>
      </c>
      <c r="AS300" s="551"/>
      <c r="AT300" s="579"/>
    </row>
    <row r="301" spans="1:46" s="59" customFormat="1" ht="18" customHeight="1">
      <c r="B301" s="574" t="s">
        <v>119</v>
      </c>
      <c r="C301" s="575"/>
      <c r="D301" s="575"/>
      <c r="E301" s="575"/>
      <c r="F301" s="576"/>
      <c r="G301" s="577">
        <f>SUM(K301:R301)</f>
        <v>605</v>
      </c>
      <c r="H301" s="571"/>
      <c r="I301" s="571"/>
      <c r="J301" s="571"/>
      <c r="K301" s="569">
        <f>W301+AF301+AO301</f>
        <v>298</v>
      </c>
      <c r="L301" s="569"/>
      <c r="M301" s="569"/>
      <c r="N301" s="569"/>
      <c r="O301" s="569">
        <f>Z301+AI301+AR301</f>
        <v>307</v>
      </c>
      <c r="P301" s="569"/>
      <c r="Q301" s="569"/>
      <c r="R301" s="569"/>
      <c r="S301" s="577">
        <f t="shared" si="98"/>
        <v>180</v>
      </c>
      <c r="T301" s="571"/>
      <c r="U301" s="571"/>
      <c r="V301" s="578"/>
      <c r="W301" s="572">
        <f>SUM(W302)</f>
        <v>82</v>
      </c>
      <c r="X301" s="571"/>
      <c r="Y301" s="571"/>
      <c r="Z301" s="572">
        <f>SUM(Z302)</f>
        <v>98</v>
      </c>
      <c r="AA301" s="571"/>
      <c r="AB301" s="573"/>
      <c r="AC301" s="571">
        <f t="shared" si="99"/>
        <v>209</v>
      </c>
      <c r="AD301" s="571"/>
      <c r="AE301" s="571"/>
      <c r="AF301" s="572">
        <f>SUM(AF302)</f>
        <v>115</v>
      </c>
      <c r="AG301" s="571"/>
      <c r="AH301" s="571"/>
      <c r="AI301" s="572">
        <f>SUM(AI302)</f>
        <v>94</v>
      </c>
      <c r="AJ301" s="571"/>
      <c r="AK301" s="573"/>
      <c r="AL301" s="577">
        <f>SUM(AO301:AT301)</f>
        <v>216</v>
      </c>
      <c r="AM301" s="571"/>
      <c r="AN301" s="578"/>
      <c r="AO301" s="569">
        <f>SUM(AO302)</f>
        <v>101</v>
      </c>
      <c r="AP301" s="569"/>
      <c r="AQ301" s="569"/>
      <c r="AR301" s="569">
        <f>SUM(AR302)</f>
        <v>115</v>
      </c>
      <c r="AS301" s="569"/>
      <c r="AT301" s="570"/>
    </row>
    <row r="302" spans="1:46" s="59" customFormat="1" ht="18" hidden="1" customHeight="1">
      <c r="B302" s="574" t="s">
        <v>79</v>
      </c>
      <c r="C302" s="575"/>
      <c r="D302" s="575"/>
      <c r="E302" s="575"/>
      <c r="F302" s="576"/>
      <c r="G302" s="577">
        <f t="shared" ref="G302:G308" si="101">SUM(K302:R302)</f>
        <v>605</v>
      </c>
      <c r="H302" s="571"/>
      <c r="I302" s="571"/>
      <c r="J302" s="578"/>
      <c r="K302" s="569">
        <f t="shared" ref="K302:K309" si="102">W302+AF302+AO302</f>
        <v>298</v>
      </c>
      <c r="L302" s="569"/>
      <c r="M302" s="569"/>
      <c r="N302" s="569"/>
      <c r="O302" s="569">
        <f t="shared" ref="O302:O309" si="103">Z302+AI302+AR302</f>
        <v>307</v>
      </c>
      <c r="P302" s="569"/>
      <c r="Q302" s="569"/>
      <c r="R302" s="569"/>
      <c r="S302" s="577">
        <f t="shared" si="98"/>
        <v>180</v>
      </c>
      <c r="T302" s="571"/>
      <c r="U302" s="571"/>
      <c r="V302" s="578"/>
      <c r="W302" s="572">
        <v>82</v>
      </c>
      <c r="X302" s="571"/>
      <c r="Y302" s="578"/>
      <c r="Z302" s="572">
        <v>98</v>
      </c>
      <c r="AA302" s="571"/>
      <c r="AB302" s="573"/>
      <c r="AC302" s="577">
        <f t="shared" si="99"/>
        <v>209</v>
      </c>
      <c r="AD302" s="571"/>
      <c r="AE302" s="578"/>
      <c r="AF302" s="572">
        <v>115</v>
      </c>
      <c r="AG302" s="571"/>
      <c r="AH302" s="578"/>
      <c r="AI302" s="572">
        <v>94</v>
      </c>
      <c r="AJ302" s="571"/>
      <c r="AK302" s="573"/>
      <c r="AL302" s="577">
        <f t="shared" si="100"/>
        <v>216</v>
      </c>
      <c r="AM302" s="571"/>
      <c r="AN302" s="578"/>
      <c r="AO302" s="572">
        <v>101</v>
      </c>
      <c r="AP302" s="571"/>
      <c r="AQ302" s="578"/>
      <c r="AR302" s="572">
        <v>115</v>
      </c>
      <c r="AS302" s="571"/>
      <c r="AT302" s="573"/>
    </row>
    <row r="303" spans="1:46" s="59" customFormat="1" ht="18" customHeight="1">
      <c r="B303" s="574" t="s">
        <v>121</v>
      </c>
      <c r="C303" s="575"/>
      <c r="D303" s="575"/>
      <c r="E303" s="575"/>
      <c r="F303" s="576"/>
      <c r="G303" s="577">
        <f t="shared" si="101"/>
        <v>1049</v>
      </c>
      <c r="H303" s="571"/>
      <c r="I303" s="571"/>
      <c r="J303" s="578"/>
      <c r="K303" s="569">
        <f t="shared" si="102"/>
        <v>533</v>
      </c>
      <c r="L303" s="569"/>
      <c r="M303" s="569"/>
      <c r="N303" s="569"/>
      <c r="O303" s="569">
        <f t="shared" si="103"/>
        <v>516</v>
      </c>
      <c r="P303" s="569"/>
      <c r="Q303" s="569"/>
      <c r="R303" s="569"/>
      <c r="S303" s="577">
        <f t="shared" si="98"/>
        <v>321</v>
      </c>
      <c r="T303" s="571"/>
      <c r="U303" s="571"/>
      <c r="V303" s="578"/>
      <c r="W303" s="572">
        <f>SUM(W304:Y305)</f>
        <v>181</v>
      </c>
      <c r="X303" s="571"/>
      <c r="Y303" s="578"/>
      <c r="Z303" s="572">
        <f>SUM(Z304:AB305)</f>
        <v>140</v>
      </c>
      <c r="AA303" s="571"/>
      <c r="AB303" s="573"/>
      <c r="AC303" s="577">
        <f t="shared" si="99"/>
        <v>391</v>
      </c>
      <c r="AD303" s="571"/>
      <c r="AE303" s="578"/>
      <c r="AF303" s="572">
        <f>SUM(AF304:AH305)</f>
        <v>187</v>
      </c>
      <c r="AG303" s="571"/>
      <c r="AH303" s="578"/>
      <c r="AI303" s="572">
        <f>SUM(AI304:AK305)</f>
        <v>204</v>
      </c>
      <c r="AJ303" s="571"/>
      <c r="AK303" s="573"/>
      <c r="AL303" s="577">
        <f t="shared" si="100"/>
        <v>337</v>
      </c>
      <c r="AM303" s="571"/>
      <c r="AN303" s="578"/>
      <c r="AO303" s="572">
        <f>SUM(AO304:AQ305)</f>
        <v>165</v>
      </c>
      <c r="AP303" s="571"/>
      <c r="AQ303" s="578"/>
      <c r="AR303" s="572">
        <f>SUM(AR304:AT305)</f>
        <v>172</v>
      </c>
      <c r="AS303" s="571"/>
      <c r="AT303" s="573"/>
    </row>
    <row r="304" spans="1:46" s="59" customFormat="1" ht="18" hidden="1" customHeight="1">
      <c r="B304" s="574" t="s">
        <v>81</v>
      </c>
      <c r="C304" s="575"/>
      <c r="D304" s="575"/>
      <c r="E304" s="575"/>
      <c r="F304" s="576"/>
      <c r="G304" s="577">
        <f t="shared" si="101"/>
        <v>657</v>
      </c>
      <c r="H304" s="571"/>
      <c r="I304" s="571"/>
      <c r="J304" s="571"/>
      <c r="K304" s="569">
        <f t="shared" si="102"/>
        <v>332</v>
      </c>
      <c r="L304" s="569"/>
      <c r="M304" s="569"/>
      <c r="N304" s="569"/>
      <c r="O304" s="569">
        <f t="shared" si="103"/>
        <v>325</v>
      </c>
      <c r="P304" s="569"/>
      <c r="Q304" s="569"/>
      <c r="R304" s="569"/>
      <c r="S304" s="577">
        <f t="shared" si="98"/>
        <v>210</v>
      </c>
      <c r="T304" s="571"/>
      <c r="U304" s="571"/>
      <c r="V304" s="578"/>
      <c r="W304" s="572">
        <v>115</v>
      </c>
      <c r="X304" s="571"/>
      <c r="Y304" s="578"/>
      <c r="Z304" s="572">
        <v>95</v>
      </c>
      <c r="AA304" s="571"/>
      <c r="AB304" s="573"/>
      <c r="AC304" s="577">
        <f t="shared" si="99"/>
        <v>239</v>
      </c>
      <c r="AD304" s="571"/>
      <c r="AE304" s="578"/>
      <c r="AF304" s="572">
        <v>114</v>
      </c>
      <c r="AG304" s="571"/>
      <c r="AH304" s="578"/>
      <c r="AI304" s="572">
        <v>125</v>
      </c>
      <c r="AJ304" s="571"/>
      <c r="AK304" s="573"/>
      <c r="AL304" s="577">
        <f t="shared" si="100"/>
        <v>208</v>
      </c>
      <c r="AM304" s="571"/>
      <c r="AN304" s="578"/>
      <c r="AO304" s="572">
        <v>103</v>
      </c>
      <c r="AP304" s="571"/>
      <c r="AQ304" s="578"/>
      <c r="AR304" s="572">
        <v>105</v>
      </c>
      <c r="AS304" s="571"/>
      <c r="AT304" s="573"/>
    </row>
    <row r="305" spans="2:46" s="59" customFormat="1" ht="18" hidden="1" customHeight="1">
      <c r="B305" s="574" t="s">
        <v>83</v>
      </c>
      <c r="C305" s="575"/>
      <c r="D305" s="575"/>
      <c r="E305" s="575"/>
      <c r="F305" s="576"/>
      <c r="G305" s="577">
        <f t="shared" si="101"/>
        <v>392</v>
      </c>
      <c r="H305" s="571"/>
      <c r="I305" s="571"/>
      <c r="J305" s="571"/>
      <c r="K305" s="569">
        <f t="shared" si="102"/>
        <v>201</v>
      </c>
      <c r="L305" s="569"/>
      <c r="M305" s="569"/>
      <c r="N305" s="569"/>
      <c r="O305" s="569">
        <f t="shared" si="103"/>
        <v>191</v>
      </c>
      <c r="P305" s="569"/>
      <c r="Q305" s="569"/>
      <c r="R305" s="569"/>
      <c r="S305" s="577">
        <f t="shared" si="98"/>
        <v>111</v>
      </c>
      <c r="T305" s="571"/>
      <c r="U305" s="571"/>
      <c r="V305" s="578"/>
      <c r="W305" s="572">
        <v>66</v>
      </c>
      <c r="X305" s="571"/>
      <c r="Y305" s="578"/>
      <c r="Z305" s="572">
        <v>45</v>
      </c>
      <c r="AA305" s="571"/>
      <c r="AB305" s="573"/>
      <c r="AC305" s="577">
        <f t="shared" si="99"/>
        <v>152</v>
      </c>
      <c r="AD305" s="571"/>
      <c r="AE305" s="578"/>
      <c r="AF305" s="572">
        <v>73</v>
      </c>
      <c r="AG305" s="571"/>
      <c r="AH305" s="578"/>
      <c r="AI305" s="572">
        <v>79</v>
      </c>
      <c r="AJ305" s="571"/>
      <c r="AK305" s="573"/>
      <c r="AL305" s="577">
        <f t="shared" si="100"/>
        <v>129</v>
      </c>
      <c r="AM305" s="571"/>
      <c r="AN305" s="578"/>
      <c r="AO305" s="572">
        <v>62</v>
      </c>
      <c r="AP305" s="571"/>
      <c r="AQ305" s="578"/>
      <c r="AR305" s="572">
        <v>67</v>
      </c>
      <c r="AS305" s="571"/>
      <c r="AT305" s="573"/>
    </row>
    <row r="306" spans="2:46" s="59" customFormat="1" ht="18" customHeight="1">
      <c r="B306" s="574" t="s">
        <v>122</v>
      </c>
      <c r="C306" s="575"/>
      <c r="D306" s="575"/>
      <c r="E306" s="575"/>
      <c r="F306" s="576"/>
      <c r="G306" s="577">
        <f t="shared" si="101"/>
        <v>773</v>
      </c>
      <c r="H306" s="571"/>
      <c r="I306" s="571"/>
      <c r="J306" s="571"/>
      <c r="K306" s="569">
        <f t="shared" si="102"/>
        <v>404</v>
      </c>
      <c r="L306" s="569"/>
      <c r="M306" s="569"/>
      <c r="N306" s="569"/>
      <c r="O306" s="569">
        <f t="shared" si="103"/>
        <v>369</v>
      </c>
      <c r="P306" s="569"/>
      <c r="Q306" s="569"/>
      <c r="R306" s="569"/>
      <c r="S306" s="577">
        <f t="shared" si="98"/>
        <v>215</v>
      </c>
      <c r="T306" s="571"/>
      <c r="U306" s="571"/>
      <c r="V306" s="578"/>
      <c r="W306" s="572">
        <f>SUM(W307)</f>
        <v>118</v>
      </c>
      <c r="X306" s="571"/>
      <c r="Y306" s="571"/>
      <c r="Z306" s="572">
        <f>SUM(Z307)</f>
        <v>97</v>
      </c>
      <c r="AA306" s="571"/>
      <c r="AB306" s="573"/>
      <c r="AC306" s="571">
        <f t="shared" si="99"/>
        <v>295</v>
      </c>
      <c r="AD306" s="571"/>
      <c r="AE306" s="571"/>
      <c r="AF306" s="572">
        <f>SUM(AF307)</f>
        <v>146</v>
      </c>
      <c r="AG306" s="571"/>
      <c r="AH306" s="571"/>
      <c r="AI306" s="572">
        <f>SUM(AI307)</f>
        <v>149</v>
      </c>
      <c r="AJ306" s="571"/>
      <c r="AK306" s="573"/>
      <c r="AL306" s="577">
        <f t="shared" si="100"/>
        <v>263</v>
      </c>
      <c r="AM306" s="571"/>
      <c r="AN306" s="578"/>
      <c r="AO306" s="569">
        <f>SUM(AO307)</f>
        <v>140</v>
      </c>
      <c r="AP306" s="569"/>
      <c r="AQ306" s="569"/>
      <c r="AR306" s="569">
        <f>SUM(AR307)</f>
        <v>123</v>
      </c>
      <c r="AS306" s="569"/>
      <c r="AT306" s="570"/>
    </row>
    <row r="307" spans="2:46" s="59" customFormat="1" ht="18" hidden="1" customHeight="1">
      <c r="B307" s="574" t="s">
        <v>85</v>
      </c>
      <c r="C307" s="575"/>
      <c r="D307" s="575"/>
      <c r="E307" s="575"/>
      <c r="F307" s="576"/>
      <c r="G307" s="577">
        <f t="shared" si="101"/>
        <v>773</v>
      </c>
      <c r="H307" s="571"/>
      <c r="I307" s="571"/>
      <c r="J307" s="571"/>
      <c r="K307" s="569">
        <f t="shared" si="102"/>
        <v>404</v>
      </c>
      <c r="L307" s="569"/>
      <c r="M307" s="569"/>
      <c r="N307" s="569"/>
      <c r="O307" s="569">
        <f t="shared" si="103"/>
        <v>369</v>
      </c>
      <c r="P307" s="569"/>
      <c r="Q307" s="569"/>
      <c r="R307" s="569"/>
      <c r="S307" s="577">
        <f t="shared" si="98"/>
        <v>215</v>
      </c>
      <c r="T307" s="571"/>
      <c r="U307" s="571"/>
      <c r="V307" s="578"/>
      <c r="W307" s="572">
        <v>118</v>
      </c>
      <c r="X307" s="571"/>
      <c r="Y307" s="578"/>
      <c r="Z307" s="572">
        <v>97</v>
      </c>
      <c r="AA307" s="571"/>
      <c r="AB307" s="573"/>
      <c r="AC307" s="577">
        <f t="shared" si="99"/>
        <v>295</v>
      </c>
      <c r="AD307" s="571"/>
      <c r="AE307" s="578"/>
      <c r="AF307" s="572">
        <v>146</v>
      </c>
      <c r="AG307" s="571"/>
      <c r="AH307" s="578"/>
      <c r="AI307" s="572">
        <v>149</v>
      </c>
      <c r="AJ307" s="571"/>
      <c r="AK307" s="573"/>
      <c r="AL307" s="577">
        <f t="shared" si="100"/>
        <v>263</v>
      </c>
      <c r="AM307" s="571"/>
      <c r="AN307" s="578"/>
      <c r="AO307" s="572">
        <v>140</v>
      </c>
      <c r="AP307" s="571"/>
      <c r="AQ307" s="578"/>
      <c r="AR307" s="572">
        <v>123</v>
      </c>
      <c r="AS307" s="571"/>
      <c r="AT307" s="573"/>
    </row>
    <row r="308" spans="2:46" s="59" customFormat="1" ht="18" customHeight="1">
      <c r="B308" s="580" t="s">
        <v>123</v>
      </c>
      <c r="C308" s="581"/>
      <c r="D308" s="581"/>
      <c r="E308" s="581"/>
      <c r="F308" s="582"/>
      <c r="G308" s="583">
        <f t="shared" si="101"/>
        <v>405</v>
      </c>
      <c r="H308" s="584"/>
      <c r="I308" s="584"/>
      <c r="J308" s="584"/>
      <c r="K308" s="585">
        <f t="shared" si="102"/>
        <v>193</v>
      </c>
      <c r="L308" s="585"/>
      <c r="M308" s="585"/>
      <c r="N308" s="585"/>
      <c r="O308" s="585">
        <f t="shared" si="103"/>
        <v>212</v>
      </c>
      <c r="P308" s="585"/>
      <c r="Q308" s="585"/>
      <c r="R308" s="585"/>
      <c r="S308" s="583">
        <f t="shared" si="98"/>
        <v>124</v>
      </c>
      <c r="T308" s="584"/>
      <c r="U308" s="584"/>
      <c r="V308" s="588"/>
      <c r="W308" s="587">
        <f>SUM(W309)</f>
        <v>63</v>
      </c>
      <c r="X308" s="584"/>
      <c r="Y308" s="584"/>
      <c r="Z308" s="587">
        <f>SUM(Z309)</f>
        <v>61</v>
      </c>
      <c r="AA308" s="584"/>
      <c r="AB308" s="589"/>
      <c r="AC308" s="584">
        <f t="shared" si="99"/>
        <v>141</v>
      </c>
      <c r="AD308" s="584"/>
      <c r="AE308" s="584"/>
      <c r="AF308" s="587">
        <f>SUM(AF309)</f>
        <v>65</v>
      </c>
      <c r="AG308" s="584"/>
      <c r="AH308" s="584"/>
      <c r="AI308" s="587">
        <f>SUM(AI309)</f>
        <v>76</v>
      </c>
      <c r="AJ308" s="584"/>
      <c r="AK308" s="589"/>
      <c r="AL308" s="583">
        <f t="shared" si="100"/>
        <v>140</v>
      </c>
      <c r="AM308" s="584"/>
      <c r="AN308" s="588"/>
      <c r="AO308" s="585">
        <f>SUM(AO309)</f>
        <v>65</v>
      </c>
      <c r="AP308" s="585"/>
      <c r="AQ308" s="585"/>
      <c r="AR308" s="585">
        <f>SUM(AR309)</f>
        <v>75</v>
      </c>
      <c r="AS308" s="585"/>
      <c r="AT308" s="586"/>
    </row>
    <row r="309" spans="2:46" s="59" customFormat="1" ht="18" hidden="1" customHeight="1">
      <c r="B309" s="605" t="s">
        <v>99</v>
      </c>
      <c r="C309" s="606"/>
      <c r="D309" s="606"/>
      <c r="E309" s="606"/>
      <c r="F309" s="607"/>
      <c r="G309" s="608">
        <f>SUM(K309:R309)</f>
        <v>405</v>
      </c>
      <c r="H309" s="602"/>
      <c r="I309" s="602"/>
      <c r="J309" s="602"/>
      <c r="K309" s="612">
        <f t="shared" si="102"/>
        <v>193</v>
      </c>
      <c r="L309" s="612"/>
      <c r="M309" s="612"/>
      <c r="N309" s="613"/>
      <c r="O309" s="604">
        <f t="shared" si="103"/>
        <v>212</v>
      </c>
      <c r="P309" s="612"/>
      <c r="Q309" s="612"/>
      <c r="R309" s="612"/>
      <c r="S309" s="608">
        <f>SUM(W309:AB309)</f>
        <v>124</v>
      </c>
      <c r="T309" s="602"/>
      <c r="U309" s="602"/>
      <c r="V309" s="609"/>
      <c r="W309" s="600">
        <v>63</v>
      </c>
      <c r="X309" s="600"/>
      <c r="Y309" s="600"/>
      <c r="Z309" s="600">
        <v>61</v>
      </c>
      <c r="AA309" s="600"/>
      <c r="AB309" s="601"/>
      <c r="AC309" s="608">
        <f>SUM(AF309:AK309)</f>
        <v>141</v>
      </c>
      <c r="AD309" s="602"/>
      <c r="AE309" s="609"/>
      <c r="AF309" s="600">
        <v>65</v>
      </c>
      <c r="AG309" s="600"/>
      <c r="AH309" s="600"/>
      <c r="AI309" s="600">
        <v>76</v>
      </c>
      <c r="AJ309" s="600"/>
      <c r="AK309" s="601"/>
      <c r="AL309" s="602">
        <f t="shared" si="100"/>
        <v>140</v>
      </c>
      <c r="AM309" s="602"/>
      <c r="AN309" s="602"/>
      <c r="AO309" s="600">
        <v>65</v>
      </c>
      <c r="AP309" s="600"/>
      <c r="AQ309" s="600"/>
      <c r="AR309" s="610">
        <v>75</v>
      </c>
      <c r="AS309" s="610"/>
      <c r="AT309" s="611"/>
    </row>
    <row r="310" spans="2:46" s="59" customFormat="1" ht="18" customHeight="1">
      <c r="B310" s="492" t="s">
        <v>29</v>
      </c>
      <c r="C310" s="493"/>
      <c r="D310" s="493"/>
      <c r="E310" s="493"/>
      <c r="F310" s="549"/>
      <c r="G310" s="550">
        <f>SUM(K310:R310)</f>
        <v>2787</v>
      </c>
      <c r="H310" s="551"/>
      <c r="I310" s="551"/>
      <c r="J310" s="551"/>
      <c r="K310" s="552">
        <f>K311+K313+K316+K318</f>
        <v>1439</v>
      </c>
      <c r="L310" s="552"/>
      <c r="M310" s="552"/>
      <c r="N310" s="552"/>
      <c r="O310" s="552">
        <f>O311+O313+O316+O318</f>
        <v>1348</v>
      </c>
      <c r="P310" s="552"/>
      <c r="Q310" s="552"/>
      <c r="R310" s="553"/>
      <c r="S310" s="550">
        <f t="shared" ref="S310:S318" si="104">SUM(W310:AB310)</f>
        <v>906</v>
      </c>
      <c r="T310" s="551"/>
      <c r="U310" s="551"/>
      <c r="V310" s="555"/>
      <c r="W310" s="554">
        <f>W311+W313+W316+W318</f>
        <v>470</v>
      </c>
      <c r="X310" s="551"/>
      <c r="Y310" s="551"/>
      <c r="Z310" s="554">
        <f>Z311+Z313+Z316+Z318</f>
        <v>436</v>
      </c>
      <c r="AA310" s="551"/>
      <c r="AB310" s="579"/>
      <c r="AC310" s="551">
        <f t="shared" ref="AC310:AC318" si="105">SUM(AF310:AK310)</f>
        <v>842</v>
      </c>
      <c r="AD310" s="551"/>
      <c r="AE310" s="551"/>
      <c r="AF310" s="552">
        <f>AF311+AF313+AF316+AF318</f>
        <v>444</v>
      </c>
      <c r="AG310" s="552"/>
      <c r="AH310" s="552"/>
      <c r="AI310" s="552">
        <f>AI311+AI313+AI316+AI318</f>
        <v>398</v>
      </c>
      <c r="AJ310" s="552"/>
      <c r="AK310" s="553"/>
      <c r="AL310" s="551">
        <f>SUM(AO310:AT310)</f>
        <v>1039</v>
      </c>
      <c r="AM310" s="551"/>
      <c r="AN310" s="551"/>
      <c r="AO310" s="552">
        <f>AO311+AO313+AO316+AO318</f>
        <v>525</v>
      </c>
      <c r="AP310" s="552"/>
      <c r="AQ310" s="552"/>
      <c r="AR310" s="554">
        <f>AR311+AR313+AR316+AR318</f>
        <v>514</v>
      </c>
      <c r="AS310" s="551"/>
      <c r="AT310" s="579"/>
    </row>
    <row r="311" spans="2:46" s="59" customFormat="1" ht="18" customHeight="1">
      <c r="B311" s="574" t="s">
        <v>119</v>
      </c>
      <c r="C311" s="575"/>
      <c r="D311" s="575"/>
      <c r="E311" s="575"/>
      <c r="F311" s="576"/>
      <c r="G311" s="577">
        <f>SUM(K311:R311)</f>
        <v>556</v>
      </c>
      <c r="H311" s="571"/>
      <c r="I311" s="571"/>
      <c r="J311" s="571"/>
      <c r="K311" s="569">
        <f>W311+AF311+AO311</f>
        <v>295</v>
      </c>
      <c r="L311" s="569"/>
      <c r="M311" s="569"/>
      <c r="N311" s="569"/>
      <c r="O311" s="569">
        <f>Z311+AI311+AR311</f>
        <v>261</v>
      </c>
      <c r="P311" s="569"/>
      <c r="Q311" s="569"/>
      <c r="R311" s="569"/>
      <c r="S311" s="577">
        <f t="shared" si="104"/>
        <v>167</v>
      </c>
      <c r="T311" s="571"/>
      <c r="U311" s="571"/>
      <c r="V311" s="578"/>
      <c r="W311" s="572">
        <f>SUM(W312)</f>
        <v>98</v>
      </c>
      <c r="X311" s="571"/>
      <c r="Y311" s="571"/>
      <c r="Z311" s="572">
        <f>SUM(Z312)</f>
        <v>69</v>
      </c>
      <c r="AA311" s="571"/>
      <c r="AB311" s="573"/>
      <c r="AC311" s="571">
        <f t="shared" si="105"/>
        <v>180</v>
      </c>
      <c r="AD311" s="571"/>
      <c r="AE311" s="571"/>
      <c r="AF311" s="572">
        <f>SUM(AF312)</f>
        <v>82</v>
      </c>
      <c r="AG311" s="571"/>
      <c r="AH311" s="571"/>
      <c r="AI311" s="572">
        <f>SUM(AI312)</f>
        <v>98</v>
      </c>
      <c r="AJ311" s="571"/>
      <c r="AK311" s="573"/>
      <c r="AL311" s="577">
        <f>SUM(AO311:AT311)</f>
        <v>209</v>
      </c>
      <c r="AM311" s="571"/>
      <c r="AN311" s="578"/>
      <c r="AO311" s="569">
        <f>SUM(AO312)</f>
        <v>115</v>
      </c>
      <c r="AP311" s="569"/>
      <c r="AQ311" s="569"/>
      <c r="AR311" s="569">
        <f>SUM(AR312)</f>
        <v>94</v>
      </c>
      <c r="AS311" s="569"/>
      <c r="AT311" s="570"/>
    </row>
    <row r="312" spans="2:46" s="59" customFormat="1" ht="18" hidden="1" customHeight="1">
      <c r="B312" s="574" t="s">
        <v>79</v>
      </c>
      <c r="C312" s="575"/>
      <c r="D312" s="575"/>
      <c r="E312" s="575"/>
      <c r="F312" s="576"/>
      <c r="G312" s="577">
        <f t="shared" ref="G312:G318" si="106">SUM(K312:R312)</f>
        <v>556</v>
      </c>
      <c r="H312" s="571"/>
      <c r="I312" s="571"/>
      <c r="J312" s="578"/>
      <c r="K312" s="569">
        <f t="shared" ref="K312:K319" si="107">W312+AF312+AO312</f>
        <v>295</v>
      </c>
      <c r="L312" s="569"/>
      <c r="M312" s="569"/>
      <c r="N312" s="569"/>
      <c r="O312" s="569">
        <f t="shared" ref="O312:O319" si="108">Z312+AI312+AR312</f>
        <v>261</v>
      </c>
      <c r="P312" s="569"/>
      <c r="Q312" s="569"/>
      <c r="R312" s="569"/>
      <c r="S312" s="577">
        <f t="shared" si="104"/>
        <v>167</v>
      </c>
      <c r="T312" s="571"/>
      <c r="U312" s="571"/>
      <c r="V312" s="578"/>
      <c r="W312" s="572">
        <v>98</v>
      </c>
      <c r="X312" s="571"/>
      <c r="Y312" s="578"/>
      <c r="Z312" s="572">
        <v>69</v>
      </c>
      <c r="AA312" s="571"/>
      <c r="AB312" s="573"/>
      <c r="AC312" s="577">
        <f t="shared" si="105"/>
        <v>180</v>
      </c>
      <c r="AD312" s="571"/>
      <c r="AE312" s="578"/>
      <c r="AF312" s="572">
        <v>82</v>
      </c>
      <c r="AG312" s="571"/>
      <c r="AH312" s="578"/>
      <c r="AI312" s="572">
        <v>98</v>
      </c>
      <c r="AJ312" s="571"/>
      <c r="AK312" s="573"/>
      <c r="AL312" s="577">
        <f t="shared" ref="AL312:AL319" si="109">SUM(AO312:AT312)</f>
        <v>209</v>
      </c>
      <c r="AM312" s="571"/>
      <c r="AN312" s="578"/>
      <c r="AO312" s="572">
        <v>115</v>
      </c>
      <c r="AP312" s="571"/>
      <c r="AQ312" s="578"/>
      <c r="AR312" s="572">
        <v>94</v>
      </c>
      <c r="AS312" s="571"/>
      <c r="AT312" s="573"/>
    </row>
    <row r="313" spans="2:46" s="59" customFormat="1" ht="18" customHeight="1">
      <c r="B313" s="574" t="s">
        <v>121</v>
      </c>
      <c r="C313" s="575"/>
      <c r="D313" s="575"/>
      <c r="E313" s="575"/>
      <c r="F313" s="576"/>
      <c r="G313" s="577">
        <f t="shared" si="106"/>
        <v>1062</v>
      </c>
      <c r="H313" s="571"/>
      <c r="I313" s="571"/>
      <c r="J313" s="578"/>
      <c r="K313" s="569">
        <f t="shared" si="107"/>
        <v>549</v>
      </c>
      <c r="L313" s="569"/>
      <c r="M313" s="569"/>
      <c r="N313" s="569"/>
      <c r="O313" s="569">
        <f t="shared" si="108"/>
        <v>513</v>
      </c>
      <c r="P313" s="569"/>
      <c r="Q313" s="569"/>
      <c r="R313" s="569"/>
      <c r="S313" s="577">
        <f t="shared" si="104"/>
        <v>349</v>
      </c>
      <c r="T313" s="571"/>
      <c r="U313" s="571"/>
      <c r="V313" s="578"/>
      <c r="W313" s="572">
        <f>SUM(W314:Y315)</f>
        <v>181</v>
      </c>
      <c r="X313" s="571"/>
      <c r="Y313" s="578"/>
      <c r="Z313" s="572">
        <f>SUM(Z314:AB315)</f>
        <v>168</v>
      </c>
      <c r="AA313" s="571"/>
      <c r="AB313" s="573"/>
      <c r="AC313" s="577">
        <f t="shared" si="105"/>
        <v>322</v>
      </c>
      <c r="AD313" s="571"/>
      <c r="AE313" s="578"/>
      <c r="AF313" s="572">
        <f>SUM(AF314:AH315)</f>
        <v>181</v>
      </c>
      <c r="AG313" s="571"/>
      <c r="AH313" s="578"/>
      <c r="AI313" s="572">
        <f>SUM(AI314:AK315)</f>
        <v>141</v>
      </c>
      <c r="AJ313" s="571"/>
      <c r="AK313" s="573"/>
      <c r="AL313" s="577">
        <f t="shared" si="109"/>
        <v>391</v>
      </c>
      <c r="AM313" s="571"/>
      <c r="AN313" s="578"/>
      <c r="AO313" s="572">
        <f>SUM(AO314:AQ315)</f>
        <v>187</v>
      </c>
      <c r="AP313" s="571"/>
      <c r="AQ313" s="578"/>
      <c r="AR313" s="572">
        <f>SUM(AR314:AT315)</f>
        <v>204</v>
      </c>
      <c r="AS313" s="571"/>
      <c r="AT313" s="573"/>
    </row>
    <row r="314" spans="2:46" s="59" customFormat="1" ht="18" hidden="1" customHeight="1">
      <c r="B314" s="574" t="s">
        <v>81</v>
      </c>
      <c r="C314" s="575"/>
      <c r="D314" s="575"/>
      <c r="E314" s="575"/>
      <c r="F314" s="576"/>
      <c r="G314" s="577">
        <f t="shared" si="106"/>
        <v>651</v>
      </c>
      <c r="H314" s="571"/>
      <c r="I314" s="571"/>
      <c r="J314" s="571"/>
      <c r="K314" s="569">
        <f t="shared" si="107"/>
        <v>332</v>
      </c>
      <c r="L314" s="569"/>
      <c r="M314" s="569"/>
      <c r="N314" s="569"/>
      <c r="O314" s="569">
        <f t="shared" si="108"/>
        <v>319</v>
      </c>
      <c r="P314" s="569"/>
      <c r="Q314" s="569"/>
      <c r="R314" s="569"/>
      <c r="S314" s="577">
        <f t="shared" si="104"/>
        <v>201</v>
      </c>
      <c r="T314" s="571"/>
      <c r="U314" s="571"/>
      <c r="V314" s="578"/>
      <c r="W314" s="572">
        <v>103</v>
      </c>
      <c r="X314" s="571"/>
      <c r="Y314" s="578"/>
      <c r="Z314" s="572">
        <v>98</v>
      </c>
      <c r="AA314" s="571"/>
      <c r="AB314" s="573"/>
      <c r="AC314" s="577">
        <f t="shared" si="105"/>
        <v>211</v>
      </c>
      <c r="AD314" s="571"/>
      <c r="AE314" s="578"/>
      <c r="AF314" s="572">
        <v>115</v>
      </c>
      <c r="AG314" s="571"/>
      <c r="AH314" s="578"/>
      <c r="AI314" s="572">
        <v>96</v>
      </c>
      <c r="AJ314" s="571"/>
      <c r="AK314" s="573"/>
      <c r="AL314" s="577">
        <f t="shared" si="109"/>
        <v>239</v>
      </c>
      <c r="AM314" s="571"/>
      <c r="AN314" s="578"/>
      <c r="AO314" s="572">
        <v>114</v>
      </c>
      <c r="AP314" s="571"/>
      <c r="AQ314" s="578"/>
      <c r="AR314" s="572">
        <v>125</v>
      </c>
      <c r="AS314" s="571"/>
      <c r="AT314" s="573"/>
    </row>
    <row r="315" spans="2:46" s="59" customFormat="1" ht="18" hidden="1" customHeight="1">
      <c r="B315" s="574" t="s">
        <v>83</v>
      </c>
      <c r="C315" s="575"/>
      <c r="D315" s="575"/>
      <c r="E315" s="575"/>
      <c r="F315" s="576"/>
      <c r="G315" s="577">
        <f t="shared" si="106"/>
        <v>411</v>
      </c>
      <c r="H315" s="571"/>
      <c r="I315" s="571"/>
      <c r="J315" s="571"/>
      <c r="K315" s="569">
        <f t="shared" si="107"/>
        <v>217</v>
      </c>
      <c r="L315" s="569"/>
      <c r="M315" s="569"/>
      <c r="N315" s="569"/>
      <c r="O315" s="569">
        <f t="shared" si="108"/>
        <v>194</v>
      </c>
      <c r="P315" s="569"/>
      <c r="Q315" s="569"/>
      <c r="R315" s="569"/>
      <c r="S315" s="577">
        <f t="shared" si="104"/>
        <v>148</v>
      </c>
      <c r="T315" s="571"/>
      <c r="U315" s="571"/>
      <c r="V315" s="578"/>
      <c r="W315" s="572">
        <v>78</v>
      </c>
      <c r="X315" s="571"/>
      <c r="Y315" s="578"/>
      <c r="Z315" s="572">
        <v>70</v>
      </c>
      <c r="AA315" s="571"/>
      <c r="AB315" s="573"/>
      <c r="AC315" s="577">
        <f t="shared" si="105"/>
        <v>111</v>
      </c>
      <c r="AD315" s="571"/>
      <c r="AE315" s="578"/>
      <c r="AF315" s="572">
        <v>66</v>
      </c>
      <c r="AG315" s="571"/>
      <c r="AH315" s="578"/>
      <c r="AI315" s="572">
        <v>45</v>
      </c>
      <c r="AJ315" s="571"/>
      <c r="AK315" s="573"/>
      <c r="AL315" s="577">
        <f t="shared" si="109"/>
        <v>152</v>
      </c>
      <c r="AM315" s="571"/>
      <c r="AN315" s="578"/>
      <c r="AO315" s="572">
        <v>73</v>
      </c>
      <c r="AP315" s="571"/>
      <c r="AQ315" s="578"/>
      <c r="AR315" s="572">
        <v>79</v>
      </c>
      <c r="AS315" s="571"/>
      <c r="AT315" s="573"/>
    </row>
    <row r="316" spans="2:46" s="59" customFormat="1" ht="18" customHeight="1">
      <c r="B316" s="574" t="s">
        <v>122</v>
      </c>
      <c r="C316" s="575"/>
      <c r="D316" s="575"/>
      <c r="E316" s="575"/>
      <c r="F316" s="576"/>
      <c r="G316" s="577">
        <f t="shared" si="106"/>
        <v>763</v>
      </c>
      <c r="H316" s="571"/>
      <c r="I316" s="571"/>
      <c r="J316" s="571"/>
      <c r="K316" s="569">
        <f t="shared" si="107"/>
        <v>389</v>
      </c>
      <c r="L316" s="569"/>
      <c r="M316" s="569"/>
      <c r="N316" s="569"/>
      <c r="O316" s="569">
        <f t="shared" si="108"/>
        <v>374</v>
      </c>
      <c r="P316" s="569"/>
      <c r="Q316" s="569"/>
      <c r="R316" s="569"/>
      <c r="S316" s="577">
        <f t="shared" si="104"/>
        <v>251</v>
      </c>
      <c r="T316" s="571"/>
      <c r="U316" s="571"/>
      <c r="V316" s="578"/>
      <c r="W316" s="572">
        <f>SUM(W317)</f>
        <v>125</v>
      </c>
      <c r="X316" s="571"/>
      <c r="Y316" s="571"/>
      <c r="Z316" s="572">
        <f>SUM(Z317)</f>
        <v>126</v>
      </c>
      <c r="AA316" s="571"/>
      <c r="AB316" s="573"/>
      <c r="AC316" s="571">
        <f t="shared" si="105"/>
        <v>215</v>
      </c>
      <c r="AD316" s="571"/>
      <c r="AE316" s="571"/>
      <c r="AF316" s="572">
        <f>SUM(AF317)</f>
        <v>117</v>
      </c>
      <c r="AG316" s="571"/>
      <c r="AH316" s="571"/>
      <c r="AI316" s="572">
        <f>SUM(AI317)</f>
        <v>98</v>
      </c>
      <c r="AJ316" s="571"/>
      <c r="AK316" s="573"/>
      <c r="AL316" s="577">
        <f t="shared" si="109"/>
        <v>297</v>
      </c>
      <c r="AM316" s="571"/>
      <c r="AN316" s="578"/>
      <c r="AO316" s="569">
        <f>SUM(AO317)</f>
        <v>147</v>
      </c>
      <c r="AP316" s="569"/>
      <c r="AQ316" s="569"/>
      <c r="AR316" s="569">
        <f>SUM(AR317)</f>
        <v>150</v>
      </c>
      <c r="AS316" s="569"/>
      <c r="AT316" s="570"/>
    </row>
    <row r="317" spans="2:46" s="59" customFormat="1" ht="18" hidden="1" customHeight="1">
      <c r="B317" s="574" t="s">
        <v>85</v>
      </c>
      <c r="C317" s="575"/>
      <c r="D317" s="575"/>
      <c r="E317" s="575"/>
      <c r="F317" s="576"/>
      <c r="G317" s="577">
        <f t="shared" si="106"/>
        <v>763</v>
      </c>
      <c r="H317" s="571"/>
      <c r="I317" s="571"/>
      <c r="J317" s="571"/>
      <c r="K317" s="569">
        <f t="shared" si="107"/>
        <v>389</v>
      </c>
      <c r="L317" s="569"/>
      <c r="M317" s="569"/>
      <c r="N317" s="569"/>
      <c r="O317" s="569">
        <f t="shared" si="108"/>
        <v>374</v>
      </c>
      <c r="P317" s="569"/>
      <c r="Q317" s="569"/>
      <c r="R317" s="569"/>
      <c r="S317" s="577">
        <f t="shared" si="104"/>
        <v>251</v>
      </c>
      <c r="T317" s="571"/>
      <c r="U317" s="571"/>
      <c r="V317" s="578"/>
      <c r="W317" s="572">
        <v>125</v>
      </c>
      <c r="X317" s="571"/>
      <c r="Y317" s="578"/>
      <c r="Z317" s="572">
        <v>126</v>
      </c>
      <c r="AA317" s="571"/>
      <c r="AB317" s="573"/>
      <c r="AC317" s="577">
        <f t="shared" si="105"/>
        <v>215</v>
      </c>
      <c r="AD317" s="571"/>
      <c r="AE317" s="578"/>
      <c r="AF317" s="572">
        <v>117</v>
      </c>
      <c r="AG317" s="571"/>
      <c r="AH317" s="578"/>
      <c r="AI317" s="572">
        <v>98</v>
      </c>
      <c r="AJ317" s="571"/>
      <c r="AK317" s="573"/>
      <c r="AL317" s="577">
        <f t="shared" si="109"/>
        <v>297</v>
      </c>
      <c r="AM317" s="571"/>
      <c r="AN317" s="578"/>
      <c r="AO317" s="572">
        <v>147</v>
      </c>
      <c r="AP317" s="571"/>
      <c r="AQ317" s="578"/>
      <c r="AR317" s="572">
        <v>150</v>
      </c>
      <c r="AS317" s="571"/>
      <c r="AT317" s="573"/>
    </row>
    <row r="318" spans="2:46" s="59" customFormat="1" ht="18" customHeight="1">
      <c r="B318" s="580" t="s">
        <v>123</v>
      </c>
      <c r="C318" s="581"/>
      <c r="D318" s="581"/>
      <c r="E318" s="581"/>
      <c r="F318" s="582"/>
      <c r="G318" s="583">
        <f t="shared" si="106"/>
        <v>406</v>
      </c>
      <c r="H318" s="584"/>
      <c r="I318" s="584"/>
      <c r="J318" s="584"/>
      <c r="K318" s="585">
        <f t="shared" si="107"/>
        <v>206</v>
      </c>
      <c r="L318" s="585"/>
      <c r="M318" s="585"/>
      <c r="N318" s="585"/>
      <c r="O318" s="585">
        <f t="shared" si="108"/>
        <v>200</v>
      </c>
      <c r="P318" s="585"/>
      <c r="Q318" s="585"/>
      <c r="R318" s="585"/>
      <c r="S318" s="583">
        <f t="shared" si="104"/>
        <v>139</v>
      </c>
      <c r="T318" s="584"/>
      <c r="U318" s="584"/>
      <c r="V318" s="588"/>
      <c r="W318" s="587">
        <f>SUM(W319)</f>
        <v>66</v>
      </c>
      <c r="X318" s="584"/>
      <c r="Y318" s="584"/>
      <c r="Z318" s="587">
        <f>SUM(Z319)</f>
        <v>73</v>
      </c>
      <c r="AA318" s="584"/>
      <c r="AB318" s="589"/>
      <c r="AC318" s="584">
        <f t="shared" si="105"/>
        <v>125</v>
      </c>
      <c r="AD318" s="584"/>
      <c r="AE318" s="584"/>
      <c r="AF318" s="587">
        <f>SUM(AF319)</f>
        <v>64</v>
      </c>
      <c r="AG318" s="584"/>
      <c r="AH318" s="584"/>
      <c r="AI318" s="587">
        <f>SUM(AI319)</f>
        <v>61</v>
      </c>
      <c r="AJ318" s="584"/>
      <c r="AK318" s="589"/>
      <c r="AL318" s="583">
        <f t="shared" si="109"/>
        <v>142</v>
      </c>
      <c r="AM318" s="584"/>
      <c r="AN318" s="588"/>
      <c r="AO318" s="585">
        <f>SUM(AO319)</f>
        <v>76</v>
      </c>
      <c r="AP318" s="585"/>
      <c r="AQ318" s="585"/>
      <c r="AR318" s="585">
        <f>SUM(AR319)</f>
        <v>66</v>
      </c>
      <c r="AS318" s="585"/>
      <c r="AT318" s="586"/>
    </row>
    <row r="319" spans="2:46" s="59" customFormat="1" ht="18" hidden="1" customHeight="1">
      <c r="B319" s="580" t="s">
        <v>99</v>
      </c>
      <c r="C319" s="581"/>
      <c r="D319" s="581"/>
      <c r="E319" s="581"/>
      <c r="F319" s="582"/>
      <c r="G319" s="583">
        <f>SUM(K319:R319)</f>
        <v>406</v>
      </c>
      <c r="H319" s="584"/>
      <c r="I319" s="584"/>
      <c r="J319" s="584"/>
      <c r="K319" s="616">
        <f t="shared" si="107"/>
        <v>206</v>
      </c>
      <c r="L319" s="616"/>
      <c r="M319" s="616"/>
      <c r="N319" s="617"/>
      <c r="O319" s="589">
        <f t="shared" si="108"/>
        <v>200</v>
      </c>
      <c r="P319" s="616"/>
      <c r="Q319" s="616"/>
      <c r="R319" s="616"/>
      <c r="S319" s="583">
        <f>SUM(W319:AB319)</f>
        <v>139</v>
      </c>
      <c r="T319" s="584"/>
      <c r="U319" s="584"/>
      <c r="V319" s="588"/>
      <c r="W319" s="585">
        <v>66</v>
      </c>
      <c r="X319" s="585"/>
      <c r="Y319" s="585"/>
      <c r="Z319" s="585">
        <v>73</v>
      </c>
      <c r="AA319" s="585"/>
      <c r="AB319" s="586"/>
      <c r="AC319" s="583">
        <f>SUM(AF319:AK319)</f>
        <v>125</v>
      </c>
      <c r="AD319" s="584"/>
      <c r="AE319" s="588"/>
      <c r="AF319" s="585">
        <v>64</v>
      </c>
      <c r="AG319" s="585"/>
      <c r="AH319" s="585"/>
      <c r="AI319" s="585">
        <v>61</v>
      </c>
      <c r="AJ319" s="585"/>
      <c r="AK319" s="586"/>
      <c r="AL319" s="584">
        <f t="shared" si="109"/>
        <v>142</v>
      </c>
      <c r="AM319" s="584"/>
      <c r="AN319" s="584"/>
      <c r="AO319" s="585">
        <v>76</v>
      </c>
      <c r="AP319" s="585"/>
      <c r="AQ319" s="585"/>
      <c r="AR319" s="614">
        <v>66</v>
      </c>
      <c r="AS319" s="614"/>
      <c r="AT319" s="615"/>
    </row>
    <row r="320" spans="2:46" s="55" customFormat="1">
      <c r="AT320" s="161" t="s">
        <v>101</v>
      </c>
    </row>
    <row r="321" spans="46:46" s="55" customFormat="1">
      <c r="AT321" s="161" t="s">
        <v>102</v>
      </c>
    </row>
  </sheetData>
  <mergeCells count="5940">
    <mergeCell ref="AI319:AK319"/>
    <mergeCell ref="AL319:AN319"/>
    <mergeCell ref="AO319:AQ319"/>
    <mergeCell ref="AR319:AT319"/>
    <mergeCell ref="AR318:AT318"/>
    <mergeCell ref="B319:F319"/>
    <mergeCell ref="G319:J319"/>
    <mergeCell ref="K319:N319"/>
    <mergeCell ref="O319:R319"/>
    <mergeCell ref="S319:V319"/>
    <mergeCell ref="W319:Y319"/>
    <mergeCell ref="Z319:AB319"/>
    <mergeCell ref="AC319:AE319"/>
    <mergeCell ref="AF319:AH319"/>
    <mergeCell ref="Z318:AB318"/>
    <mergeCell ref="AC318:AE318"/>
    <mergeCell ref="AF318:AH318"/>
    <mergeCell ref="AI318:AK318"/>
    <mergeCell ref="AL318:AN318"/>
    <mergeCell ref="AO318:AQ318"/>
    <mergeCell ref="AI317:AK317"/>
    <mergeCell ref="AL317:AN317"/>
    <mergeCell ref="AO317:AQ317"/>
    <mergeCell ref="AR317:AT317"/>
    <mergeCell ref="B318:F318"/>
    <mergeCell ref="G318:J318"/>
    <mergeCell ref="K318:N318"/>
    <mergeCell ref="O318:R318"/>
    <mergeCell ref="S318:V318"/>
    <mergeCell ref="W318:Y318"/>
    <mergeCell ref="AR316:AT316"/>
    <mergeCell ref="B317:F317"/>
    <mergeCell ref="G317:J317"/>
    <mergeCell ref="K317:N317"/>
    <mergeCell ref="O317:R317"/>
    <mergeCell ref="S317:V317"/>
    <mergeCell ref="W317:Y317"/>
    <mergeCell ref="Z317:AB317"/>
    <mergeCell ref="AC317:AE317"/>
    <mergeCell ref="AF317:AH317"/>
    <mergeCell ref="Z316:AB316"/>
    <mergeCell ref="AC316:AE316"/>
    <mergeCell ref="AF316:AH316"/>
    <mergeCell ref="AI316:AK316"/>
    <mergeCell ref="AL316:AN316"/>
    <mergeCell ref="AO316:AQ316"/>
    <mergeCell ref="AI315:AK315"/>
    <mergeCell ref="AL315:AN315"/>
    <mergeCell ref="AO315:AQ315"/>
    <mergeCell ref="AR315:AT315"/>
    <mergeCell ref="B316:F316"/>
    <mergeCell ref="G316:J316"/>
    <mergeCell ref="K316:N316"/>
    <mergeCell ref="O316:R316"/>
    <mergeCell ref="S316:V316"/>
    <mergeCell ref="W316:Y316"/>
    <mergeCell ref="AR314:AT314"/>
    <mergeCell ref="B315:F315"/>
    <mergeCell ref="G315:J315"/>
    <mergeCell ref="K315:N315"/>
    <mergeCell ref="O315:R315"/>
    <mergeCell ref="S315:V315"/>
    <mergeCell ref="W315:Y315"/>
    <mergeCell ref="Z315:AB315"/>
    <mergeCell ref="AC315:AE315"/>
    <mergeCell ref="AF315:AH315"/>
    <mergeCell ref="Z314:AB314"/>
    <mergeCell ref="AC314:AE314"/>
    <mergeCell ref="AF314:AH314"/>
    <mergeCell ref="AI314:AK314"/>
    <mergeCell ref="AL314:AN314"/>
    <mergeCell ref="AO314:AQ314"/>
    <mergeCell ref="AI313:AK313"/>
    <mergeCell ref="AL313:AN313"/>
    <mergeCell ref="AO313:AQ313"/>
    <mergeCell ref="AR313:AT313"/>
    <mergeCell ref="B314:F314"/>
    <mergeCell ref="G314:J314"/>
    <mergeCell ref="K314:N314"/>
    <mergeCell ref="O314:R314"/>
    <mergeCell ref="S314:V314"/>
    <mergeCell ref="W314:Y314"/>
    <mergeCell ref="AR312:AT312"/>
    <mergeCell ref="B313:F313"/>
    <mergeCell ref="G313:J313"/>
    <mergeCell ref="K313:N313"/>
    <mergeCell ref="O313:R313"/>
    <mergeCell ref="S313:V313"/>
    <mergeCell ref="W313:Y313"/>
    <mergeCell ref="Z313:AB313"/>
    <mergeCell ref="AC313:AE313"/>
    <mergeCell ref="AF313:AH313"/>
    <mergeCell ref="Z312:AB312"/>
    <mergeCell ref="AC312:AE312"/>
    <mergeCell ref="AF312:AH312"/>
    <mergeCell ref="AI312:AK312"/>
    <mergeCell ref="AL312:AN312"/>
    <mergeCell ref="AO312:AQ312"/>
    <mergeCell ref="AI311:AK311"/>
    <mergeCell ref="AL311:AN311"/>
    <mergeCell ref="AO311:AQ311"/>
    <mergeCell ref="AR311:AT311"/>
    <mergeCell ref="B312:F312"/>
    <mergeCell ref="G312:J312"/>
    <mergeCell ref="K312:N312"/>
    <mergeCell ref="O312:R312"/>
    <mergeCell ref="S312:V312"/>
    <mergeCell ref="W312:Y312"/>
    <mergeCell ref="AR310:AT310"/>
    <mergeCell ref="B311:F311"/>
    <mergeCell ref="G311:J311"/>
    <mergeCell ref="K311:N311"/>
    <mergeCell ref="O311:R311"/>
    <mergeCell ref="S311:V311"/>
    <mergeCell ref="W311:Y311"/>
    <mergeCell ref="Z311:AB311"/>
    <mergeCell ref="AC311:AE311"/>
    <mergeCell ref="AF311:AH311"/>
    <mergeCell ref="Z310:AB310"/>
    <mergeCell ref="AC310:AE310"/>
    <mergeCell ref="AF310:AH310"/>
    <mergeCell ref="AI310:AK310"/>
    <mergeCell ref="AL310:AN310"/>
    <mergeCell ref="AO310:AQ310"/>
    <mergeCell ref="AI309:AK309"/>
    <mergeCell ref="AL309:AN309"/>
    <mergeCell ref="AO309:AQ309"/>
    <mergeCell ref="AR309:AT309"/>
    <mergeCell ref="B310:F310"/>
    <mergeCell ref="G310:J310"/>
    <mergeCell ref="K310:N310"/>
    <mergeCell ref="O310:R310"/>
    <mergeCell ref="S310:V310"/>
    <mergeCell ref="W310:Y310"/>
    <mergeCell ref="AR308:AT308"/>
    <mergeCell ref="B309:F309"/>
    <mergeCell ref="G309:J309"/>
    <mergeCell ref="K309:N309"/>
    <mergeCell ref="O309:R309"/>
    <mergeCell ref="S309:V309"/>
    <mergeCell ref="W309:Y309"/>
    <mergeCell ref="Z309:AB309"/>
    <mergeCell ref="AC309:AE309"/>
    <mergeCell ref="AF309:AH309"/>
    <mergeCell ref="Z308:AB308"/>
    <mergeCell ref="AC308:AE308"/>
    <mergeCell ref="AF308:AH308"/>
    <mergeCell ref="AI308:AK308"/>
    <mergeCell ref="AL308:AN308"/>
    <mergeCell ref="AO308:AQ308"/>
    <mergeCell ref="AI307:AK307"/>
    <mergeCell ref="AL307:AN307"/>
    <mergeCell ref="AO307:AQ307"/>
    <mergeCell ref="AR307:AT307"/>
    <mergeCell ref="B308:F308"/>
    <mergeCell ref="G308:J308"/>
    <mergeCell ref="K308:N308"/>
    <mergeCell ref="O308:R308"/>
    <mergeCell ref="S308:V308"/>
    <mergeCell ref="W308:Y308"/>
    <mergeCell ref="AR306:AT306"/>
    <mergeCell ref="B307:F307"/>
    <mergeCell ref="G307:J307"/>
    <mergeCell ref="K307:N307"/>
    <mergeCell ref="O307:R307"/>
    <mergeCell ref="S307:V307"/>
    <mergeCell ref="W307:Y307"/>
    <mergeCell ref="Z307:AB307"/>
    <mergeCell ref="AC307:AE307"/>
    <mergeCell ref="AF307:AH307"/>
    <mergeCell ref="Z306:AB306"/>
    <mergeCell ref="AC306:AE306"/>
    <mergeCell ref="AF306:AH306"/>
    <mergeCell ref="AI306:AK306"/>
    <mergeCell ref="AL306:AN306"/>
    <mergeCell ref="AO306:AQ306"/>
    <mergeCell ref="AI305:AK305"/>
    <mergeCell ref="AL305:AN305"/>
    <mergeCell ref="AO305:AQ305"/>
    <mergeCell ref="AR305:AT305"/>
    <mergeCell ref="B306:F306"/>
    <mergeCell ref="G306:J306"/>
    <mergeCell ref="K306:N306"/>
    <mergeCell ref="O306:R306"/>
    <mergeCell ref="S306:V306"/>
    <mergeCell ref="W306:Y306"/>
    <mergeCell ref="AR304:AT304"/>
    <mergeCell ref="B305:F305"/>
    <mergeCell ref="G305:J305"/>
    <mergeCell ref="K305:N305"/>
    <mergeCell ref="O305:R305"/>
    <mergeCell ref="S305:V305"/>
    <mergeCell ref="W305:Y305"/>
    <mergeCell ref="Z305:AB305"/>
    <mergeCell ref="AC305:AE305"/>
    <mergeCell ref="AF305:AH305"/>
    <mergeCell ref="Z304:AB304"/>
    <mergeCell ref="AC304:AE304"/>
    <mergeCell ref="AF304:AH304"/>
    <mergeCell ref="AI304:AK304"/>
    <mergeCell ref="AL304:AN304"/>
    <mergeCell ref="AO304:AQ304"/>
    <mergeCell ref="AI303:AK303"/>
    <mergeCell ref="AL303:AN303"/>
    <mergeCell ref="AO303:AQ303"/>
    <mergeCell ref="AR303:AT303"/>
    <mergeCell ref="B304:F304"/>
    <mergeCell ref="G304:J304"/>
    <mergeCell ref="K304:N304"/>
    <mergeCell ref="O304:R304"/>
    <mergeCell ref="S304:V304"/>
    <mergeCell ref="W304:Y304"/>
    <mergeCell ref="AR302:AT302"/>
    <mergeCell ref="B303:F303"/>
    <mergeCell ref="G303:J303"/>
    <mergeCell ref="K303:N303"/>
    <mergeCell ref="O303:R303"/>
    <mergeCell ref="S303:V303"/>
    <mergeCell ref="W303:Y303"/>
    <mergeCell ref="Z303:AB303"/>
    <mergeCell ref="AC303:AE303"/>
    <mergeCell ref="AF303:AH303"/>
    <mergeCell ref="Z302:AB302"/>
    <mergeCell ref="AC302:AE302"/>
    <mergeCell ref="AF302:AH302"/>
    <mergeCell ref="AI302:AK302"/>
    <mergeCell ref="AL302:AN302"/>
    <mergeCell ref="AO302:AQ302"/>
    <mergeCell ref="AI301:AK301"/>
    <mergeCell ref="AL301:AN301"/>
    <mergeCell ref="AO301:AQ301"/>
    <mergeCell ref="AR301:AT301"/>
    <mergeCell ref="B302:F302"/>
    <mergeCell ref="G302:J302"/>
    <mergeCell ref="K302:N302"/>
    <mergeCell ref="O302:R302"/>
    <mergeCell ref="S302:V302"/>
    <mergeCell ref="W302:Y302"/>
    <mergeCell ref="AR300:AT300"/>
    <mergeCell ref="B301:F301"/>
    <mergeCell ref="G301:J301"/>
    <mergeCell ref="K301:N301"/>
    <mergeCell ref="O301:R301"/>
    <mergeCell ref="S301:V301"/>
    <mergeCell ref="W301:Y301"/>
    <mergeCell ref="Z301:AB301"/>
    <mergeCell ref="AC301:AE301"/>
    <mergeCell ref="AF301:AH301"/>
    <mergeCell ref="Z300:AB300"/>
    <mergeCell ref="AC300:AE300"/>
    <mergeCell ref="AF300:AH300"/>
    <mergeCell ref="AI300:AK300"/>
    <mergeCell ref="AL300:AN300"/>
    <mergeCell ref="AO300:AQ300"/>
    <mergeCell ref="AI299:AK299"/>
    <mergeCell ref="AL299:AN299"/>
    <mergeCell ref="AO299:AQ299"/>
    <mergeCell ref="AR299:AT299"/>
    <mergeCell ref="B300:F300"/>
    <mergeCell ref="G300:J300"/>
    <mergeCell ref="K300:N300"/>
    <mergeCell ref="O300:R300"/>
    <mergeCell ref="S300:V300"/>
    <mergeCell ref="W300:Y300"/>
    <mergeCell ref="AR298:AT298"/>
    <mergeCell ref="B299:F299"/>
    <mergeCell ref="G299:J299"/>
    <mergeCell ref="K299:N299"/>
    <mergeCell ref="O299:R299"/>
    <mergeCell ref="S299:V299"/>
    <mergeCell ref="W299:Y299"/>
    <mergeCell ref="Z299:AB299"/>
    <mergeCell ref="AC299:AE299"/>
    <mergeCell ref="AF299:AH299"/>
    <mergeCell ref="Z298:AB298"/>
    <mergeCell ref="AC298:AE298"/>
    <mergeCell ref="AF298:AH298"/>
    <mergeCell ref="AI298:AK298"/>
    <mergeCell ref="AL298:AN298"/>
    <mergeCell ref="AO298:AQ298"/>
    <mergeCell ref="AI297:AK297"/>
    <mergeCell ref="AL297:AN297"/>
    <mergeCell ref="AO297:AQ297"/>
    <mergeCell ref="AR297:AT297"/>
    <mergeCell ref="B298:F298"/>
    <mergeCell ref="G298:J298"/>
    <mergeCell ref="K298:N298"/>
    <mergeCell ref="O298:R298"/>
    <mergeCell ref="S298:V298"/>
    <mergeCell ref="W298:Y298"/>
    <mergeCell ref="AR296:AT296"/>
    <mergeCell ref="B297:F297"/>
    <mergeCell ref="G297:J297"/>
    <mergeCell ref="K297:N297"/>
    <mergeCell ref="O297:R297"/>
    <mergeCell ref="S297:V297"/>
    <mergeCell ref="W297:Y297"/>
    <mergeCell ref="Z297:AB297"/>
    <mergeCell ref="AC297:AE297"/>
    <mergeCell ref="AF297:AH297"/>
    <mergeCell ref="Z296:AB296"/>
    <mergeCell ref="AC296:AE296"/>
    <mergeCell ref="AF296:AH296"/>
    <mergeCell ref="AI296:AK296"/>
    <mergeCell ref="AL296:AN296"/>
    <mergeCell ref="AO296:AQ296"/>
    <mergeCell ref="AI295:AK295"/>
    <mergeCell ref="AL295:AN295"/>
    <mergeCell ref="AO295:AQ295"/>
    <mergeCell ref="AR295:AT295"/>
    <mergeCell ref="B296:F296"/>
    <mergeCell ref="G296:J296"/>
    <mergeCell ref="K296:N296"/>
    <mergeCell ref="O296:R296"/>
    <mergeCell ref="S296:V296"/>
    <mergeCell ref="W296:Y296"/>
    <mergeCell ref="AR294:AT294"/>
    <mergeCell ref="B295:F295"/>
    <mergeCell ref="G295:J295"/>
    <mergeCell ref="K295:N295"/>
    <mergeCell ref="O295:R295"/>
    <mergeCell ref="S295:V295"/>
    <mergeCell ref="W295:Y295"/>
    <mergeCell ref="Z295:AB295"/>
    <mergeCell ref="AC295:AE295"/>
    <mergeCell ref="AF295:AH295"/>
    <mergeCell ref="Z294:AB294"/>
    <mergeCell ref="AC294:AE294"/>
    <mergeCell ref="AF294:AH294"/>
    <mergeCell ref="AI294:AK294"/>
    <mergeCell ref="AL294:AN294"/>
    <mergeCell ref="AO294:AQ294"/>
    <mergeCell ref="AI293:AK293"/>
    <mergeCell ref="AL293:AN293"/>
    <mergeCell ref="AO293:AQ293"/>
    <mergeCell ref="AR293:AT293"/>
    <mergeCell ref="B294:F294"/>
    <mergeCell ref="G294:J294"/>
    <mergeCell ref="K294:N294"/>
    <mergeCell ref="O294:R294"/>
    <mergeCell ref="S294:V294"/>
    <mergeCell ref="W294:Y294"/>
    <mergeCell ref="AR292:AT292"/>
    <mergeCell ref="B293:F293"/>
    <mergeCell ref="G293:J293"/>
    <mergeCell ref="K293:N293"/>
    <mergeCell ref="O293:R293"/>
    <mergeCell ref="S293:V293"/>
    <mergeCell ref="W293:Y293"/>
    <mergeCell ref="Z293:AB293"/>
    <mergeCell ref="AC293:AE293"/>
    <mergeCell ref="AF293:AH293"/>
    <mergeCell ref="Z292:AB292"/>
    <mergeCell ref="AC292:AE292"/>
    <mergeCell ref="AF292:AH292"/>
    <mergeCell ref="AI292:AK292"/>
    <mergeCell ref="AL292:AN292"/>
    <mergeCell ref="AO292:AQ292"/>
    <mergeCell ref="AI291:AK291"/>
    <mergeCell ref="AL291:AN291"/>
    <mergeCell ref="AO291:AQ291"/>
    <mergeCell ref="AR291:AT291"/>
    <mergeCell ref="B292:F292"/>
    <mergeCell ref="G292:J292"/>
    <mergeCell ref="K292:N292"/>
    <mergeCell ref="O292:R292"/>
    <mergeCell ref="S292:V292"/>
    <mergeCell ref="W292:Y292"/>
    <mergeCell ref="AR290:AT290"/>
    <mergeCell ref="B291:F291"/>
    <mergeCell ref="G291:J291"/>
    <mergeCell ref="K291:N291"/>
    <mergeCell ref="O291:R291"/>
    <mergeCell ref="S291:V291"/>
    <mergeCell ref="W291:Y291"/>
    <mergeCell ref="Z291:AB291"/>
    <mergeCell ref="AC291:AE291"/>
    <mergeCell ref="AF291:AH291"/>
    <mergeCell ref="Z290:AB290"/>
    <mergeCell ref="AC290:AE290"/>
    <mergeCell ref="AF290:AH290"/>
    <mergeCell ref="AI290:AK290"/>
    <mergeCell ref="AL290:AN290"/>
    <mergeCell ref="AO290:AQ290"/>
    <mergeCell ref="AI289:AK289"/>
    <mergeCell ref="AL289:AN289"/>
    <mergeCell ref="AO289:AQ289"/>
    <mergeCell ref="AR289:AT289"/>
    <mergeCell ref="B290:F290"/>
    <mergeCell ref="G290:J290"/>
    <mergeCell ref="K290:N290"/>
    <mergeCell ref="O290:R290"/>
    <mergeCell ref="S290:V290"/>
    <mergeCell ref="W290:Y290"/>
    <mergeCell ref="AR288:AT288"/>
    <mergeCell ref="B289:F289"/>
    <mergeCell ref="G289:J289"/>
    <mergeCell ref="K289:N289"/>
    <mergeCell ref="O289:R289"/>
    <mergeCell ref="S289:V289"/>
    <mergeCell ref="W289:Y289"/>
    <mergeCell ref="Z289:AB289"/>
    <mergeCell ref="AC289:AE289"/>
    <mergeCell ref="AF289:AH289"/>
    <mergeCell ref="Z288:AB288"/>
    <mergeCell ref="AC288:AE288"/>
    <mergeCell ref="AF288:AH288"/>
    <mergeCell ref="AI288:AK288"/>
    <mergeCell ref="AL288:AN288"/>
    <mergeCell ref="AO288:AQ288"/>
    <mergeCell ref="AI287:AK287"/>
    <mergeCell ref="AL287:AN287"/>
    <mergeCell ref="AO287:AQ287"/>
    <mergeCell ref="AR287:AT287"/>
    <mergeCell ref="B288:F288"/>
    <mergeCell ref="G288:J288"/>
    <mergeCell ref="K288:N288"/>
    <mergeCell ref="O288:R288"/>
    <mergeCell ref="S288:V288"/>
    <mergeCell ref="W288:Y288"/>
    <mergeCell ref="AR286:AT286"/>
    <mergeCell ref="B287:F287"/>
    <mergeCell ref="G287:J287"/>
    <mergeCell ref="K287:N287"/>
    <mergeCell ref="O287:R287"/>
    <mergeCell ref="S287:V287"/>
    <mergeCell ref="W287:Y287"/>
    <mergeCell ref="Z287:AB287"/>
    <mergeCell ref="AC287:AE287"/>
    <mergeCell ref="AF287:AH287"/>
    <mergeCell ref="Z286:AB286"/>
    <mergeCell ref="AC286:AE286"/>
    <mergeCell ref="AF286:AH286"/>
    <mergeCell ref="AI286:AK286"/>
    <mergeCell ref="AL286:AN286"/>
    <mergeCell ref="AO286:AQ286"/>
    <mergeCell ref="AI285:AK285"/>
    <mergeCell ref="AL285:AN285"/>
    <mergeCell ref="AO285:AQ285"/>
    <mergeCell ref="AR285:AT285"/>
    <mergeCell ref="B286:F286"/>
    <mergeCell ref="G286:J286"/>
    <mergeCell ref="K286:N286"/>
    <mergeCell ref="O286:R286"/>
    <mergeCell ref="S286:V286"/>
    <mergeCell ref="W286:Y286"/>
    <mergeCell ref="AR284:AT284"/>
    <mergeCell ref="B285:F285"/>
    <mergeCell ref="G285:J285"/>
    <mergeCell ref="K285:N285"/>
    <mergeCell ref="O285:R285"/>
    <mergeCell ref="S285:V285"/>
    <mergeCell ref="W285:Y285"/>
    <mergeCell ref="Z285:AB285"/>
    <mergeCell ref="AC285:AE285"/>
    <mergeCell ref="AF285:AH285"/>
    <mergeCell ref="Z284:AB284"/>
    <mergeCell ref="AC284:AE284"/>
    <mergeCell ref="AF284:AH284"/>
    <mergeCell ref="AI284:AK284"/>
    <mergeCell ref="AL284:AN284"/>
    <mergeCell ref="AO284:AQ284"/>
    <mergeCell ref="AI283:AK283"/>
    <mergeCell ref="AL283:AN283"/>
    <mergeCell ref="AO283:AQ283"/>
    <mergeCell ref="AR283:AT283"/>
    <mergeCell ref="B284:F284"/>
    <mergeCell ref="G284:J284"/>
    <mergeCell ref="K284:N284"/>
    <mergeCell ref="O284:R284"/>
    <mergeCell ref="S284:V284"/>
    <mergeCell ref="W284:Y284"/>
    <mergeCell ref="AR282:AT282"/>
    <mergeCell ref="B283:F283"/>
    <mergeCell ref="G283:J283"/>
    <mergeCell ref="K283:N283"/>
    <mergeCell ref="O283:R283"/>
    <mergeCell ref="S283:V283"/>
    <mergeCell ref="W283:Y283"/>
    <mergeCell ref="Z283:AB283"/>
    <mergeCell ref="AC283:AE283"/>
    <mergeCell ref="AF283:AH283"/>
    <mergeCell ref="Z282:AB282"/>
    <mergeCell ref="AC282:AE282"/>
    <mergeCell ref="AF282:AH282"/>
    <mergeCell ref="AI282:AK282"/>
    <mergeCell ref="AL282:AN282"/>
    <mergeCell ref="AO282:AQ282"/>
    <mergeCell ref="AI281:AK281"/>
    <mergeCell ref="AL281:AN281"/>
    <mergeCell ref="AO281:AQ281"/>
    <mergeCell ref="AR281:AT281"/>
    <mergeCell ref="B282:F282"/>
    <mergeCell ref="G282:J282"/>
    <mergeCell ref="K282:N282"/>
    <mergeCell ref="O282:R282"/>
    <mergeCell ref="S282:V282"/>
    <mergeCell ref="W282:Y282"/>
    <mergeCell ref="AR280:AT280"/>
    <mergeCell ref="B281:F281"/>
    <mergeCell ref="G281:J281"/>
    <mergeCell ref="K281:N281"/>
    <mergeCell ref="O281:R281"/>
    <mergeCell ref="S281:V281"/>
    <mergeCell ref="W281:Y281"/>
    <mergeCell ref="Z281:AB281"/>
    <mergeCell ref="AC281:AE281"/>
    <mergeCell ref="AF281:AH281"/>
    <mergeCell ref="Z280:AB280"/>
    <mergeCell ref="AC280:AE280"/>
    <mergeCell ref="AF280:AH280"/>
    <mergeCell ref="AI280:AK280"/>
    <mergeCell ref="AL280:AN280"/>
    <mergeCell ref="AO280:AQ280"/>
    <mergeCell ref="AI279:AK279"/>
    <mergeCell ref="AL279:AN279"/>
    <mergeCell ref="AO279:AQ279"/>
    <mergeCell ref="AR279:AT279"/>
    <mergeCell ref="B280:F280"/>
    <mergeCell ref="G280:J280"/>
    <mergeCell ref="K280:N280"/>
    <mergeCell ref="O280:R280"/>
    <mergeCell ref="S280:V280"/>
    <mergeCell ref="W280:Y280"/>
    <mergeCell ref="AR278:AT278"/>
    <mergeCell ref="B279:F279"/>
    <mergeCell ref="G279:J279"/>
    <mergeCell ref="K279:N279"/>
    <mergeCell ref="O279:R279"/>
    <mergeCell ref="S279:V279"/>
    <mergeCell ref="W279:Y279"/>
    <mergeCell ref="Z279:AB279"/>
    <mergeCell ref="AC279:AE279"/>
    <mergeCell ref="AF279:AH279"/>
    <mergeCell ref="Z278:AB278"/>
    <mergeCell ref="AC278:AE278"/>
    <mergeCell ref="AF278:AH278"/>
    <mergeCell ref="AI278:AK278"/>
    <mergeCell ref="AL278:AN278"/>
    <mergeCell ref="AO278:AQ278"/>
    <mergeCell ref="AI277:AK277"/>
    <mergeCell ref="AL277:AN277"/>
    <mergeCell ref="AO277:AQ277"/>
    <mergeCell ref="AR277:AT277"/>
    <mergeCell ref="B278:F278"/>
    <mergeCell ref="G278:J278"/>
    <mergeCell ref="K278:N278"/>
    <mergeCell ref="O278:R278"/>
    <mergeCell ref="S278:V278"/>
    <mergeCell ref="W278:Y278"/>
    <mergeCell ref="AR276:AT276"/>
    <mergeCell ref="B277:F277"/>
    <mergeCell ref="G277:J277"/>
    <mergeCell ref="K277:N277"/>
    <mergeCell ref="O277:R277"/>
    <mergeCell ref="S277:V277"/>
    <mergeCell ref="W277:Y277"/>
    <mergeCell ref="Z277:AB277"/>
    <mergeCell ref="AC277:AE277"/>
    <mergeCell ref="AF277:AH277"/>
    <mergeCell ref="Z276:AB276"/>
    <mergeCell ref="AC276:AE276"/>
    <mergeCell ref="AF276:AH276"/>
    <mergeCell ref="AI276:AK276"/>
    <mergeCell ref="AL276:AN276"/>
    <mergeCell ref="AO276:AQ276"/>
    <mergeCell ref="AI275:AK275"/>
    <mergeCell ref="AL275:AN275"/>
    <mergeCell ref="AO275:AQ275"/>
    <mergeCell ref="AR275:AT275"/>
    <mergeCell ref="B276:F276"/>
    <mergeCell ref="G276:J276"/>
    <mergeCell ref="K276:N276"/>
    <mergeCell ref="O276:R276"/>
    <mergeCell ref="S276:V276"/>
    <mergeCell ref="W276:Y276"/>
    <mergeCell ref="AR274:AT274"/>
    <mergeCell ref="B275:F275"/>
    <mergeCell ref="G275:J275"/>
    <mergeCell ref="K275:N275"/>
    <mergeCell ref="O275:R275"/>
    <mergeCell ref="S275:V275"/>
    <mergeCell ref="W275:Y275"/>
    <mergeCell ref="Z275:AB275"/>
    <mergeCell ref="AC275:AE275"/>
    <mergeCell ref="AF275:AH275"/>
    <mergeCell ref="Z274:AB274"/>
    <mergeCell ref="AC274:AE274"/>
    <mergeCell ref="AF274:AH274"/>
    <mergeCell ref="AI274:AK274"/>
    <mergeCell ref="AL274:AN274"/>
    <mergeCell ref="AO274:AQ274"/>
    <mergeCell ref="AI273:AK273"/>
    <mergeCell ref="AL273:AN273"/>
    <mergeCell ref="AO273:AQ273"/>
    <mergeCell ref="AR273:AT273"/>
    <mergeCell ref="B274:F274"/>
    <mergeCell ref="G274:J274"/>
    <mergeCell ref="K274:N274"/>
    <mergeCell ref="O274:R274"/>
    <mergeCell ref="S274:V274"/>
    <mergeCell ref="W274:Y274"/>
    <mergeCell ref="AR272:AT272"/>
    <mergeCell ref="B273:F273"/>
    <mergeCell ref="G273:J273"/>
    <mergeCell ref="K273:N273"/>
    <mergeCell ref="O273:R273"/>
    <mergeCell ref="S273:V273"/>
    <mergeCell ref="W273:Y273"/>
    <mergeCell ref="Z273:AB273"/>
    <mergeCell ref="AC273:AE273"/>
    <mergeCell ref="AF273:AH273"/>
    <mergeCell ref="Z272:AB272"/>
    <mergeCell ref="AC272:AE272"/>
    <mergeCell ref="AF272:AH272"/>
    <mergeCell ref="AI272:AK272"/>
    <mergeCell ref="AL272:AN272"/>
    <mergeCell ref="AO272:AQ272"/>
    <mergeCell ref="AI271:AK271"/>
    <mergeCell ref="AL271:AN271"/>
    <mergeCell ref="AO271:AQ271"/>
    <mergeCell ref="AR271:AT271"/>
    <mergeCell ref="B272:F272"/>
    <mergeCell ref="G272:J272"/>
    <mergeCell ref="K272:N272"/>
    <mergeCell ref="O272:R272"/>
    <mergeCell ref="S272:V272"/>
    <mergeCell ref="W272:Y272"/>
    <mergeCell ref="AR270:AT270"/>
    <mergeCell ref="B271:F271"/>
    <mergeCell ref="G271:J271"/>
    <mergeCell ref="K271:N271"/>
    <mergeCell ref="O271:R271"/>
    <mergeCell ref="S271:V271"/>
    <mergeCell ref="W271:Y271"/>
    <mergeCell ref="Z271:AB271"/>
    <mergeCell ref="AC271:AE271"/>
    <mergeCell ref="AF271:AH271"/>
    <mergeCell ref="Z270:AB270"/>
    <mergeCell ref="AC270:AE270"/>
    <mergeCell ref="AF270:AH270"/>
    <mergeCell ref="AI270:AK270"/>
    <mergeCell ref="AL270:AN270"/>
    <mergeCell ref="AO270:AQ270"/>
    <mergeCell ref="AI269:AK269"/>
    <mergeCell ref="AL269:AN269"/>
    <mergeCell ref="AO269:AQ269"/>
    <mergeCell ref="AR269:AT269"/>
    <mergeCell ref="B270:F270"/>
    <mergeCell ref="G270:J270"/>
    <mergeCell ref="K270:N270"/>
    <mergeCell ref="O270:R270"/>
    <mergeCell ref="S270:V270"/>
    <mergeCell ref="W270:Y270"/>
    <mergeCell ref="AR268:AT268"/>
    <mergeCell ref="B269:F269"/>
    <mergeCell ref="G269:J269"/>
    <mergeCell ref="K269:N269"/>
    <mergeCell ref="O269:R269"/>
    <mergeCell ref="S269:V269"/>
    <mergeCell ref="W269:Y269"/>
    <mergeCell ref="Z269:AB269"/>
    <mergeCell ref="AC269:AE269"/>
    <mergeCell ref="AF269:AH269"/>
    <mergeCell ref="Z268:AB268"/>
    <mergeCell ref="AC268:AE268"/>
    <mergeCell ref="AF268:AH268"/>
    <mergeCell ref="AI268:AK268"/>
    <mergeCell ref="AL268:AN268"/>
    <mergeCell ref="AO268:AQ268"/>
    <mergeCell ref="AI267:AK267"/>
    <mergeCell ref="AL267:AN267"/>
    <mergeCell ref="AO267:AQ267"/>
    <mergeCell ref="AR267:AT267"/>
    <mergeCell ref="B268:F268"/>
    <mergeCell ref="G268:J268"/>
    <mergeCell ref="K268:N268"/>
    <mergeCell ref="O268:R268"/>
    <mergeCell ref="S268:V268"/>
    <mergeCell ref="W268:Y268"/>
    <mergeCell ref="AR266:AT266"/>
    <mergeCell ref="B267:F267"/>
    <mergeCell ref="G267:J267"/>
    <mergeCell ref="K267:N267"/>
    <mergeCell ref="O267:R267"/>
    <mergeCell ref="S267:V267"/>
    <mergeCell ref="W267:Y267"/>
    <mergeCell ref="Z267:AB267"/>
    <mergeCell ref="AC267:AE267"/>
    <mergeCell ref="AF267:AH267"/>
    <mergeCell ref="Z266:AB266"/>
    <mergeCell ref="AC266:AE266"/>
    <mergeCell ref="AF266:AH266"/>
    <mergeCell ref="AI266:AK266"/>
    <mergeCell ref="AL266:AN266"/>
    <mergeCell ref="AO266:AQ266"/>
    <mergeCell ref="AI265:AK265"/>
    <mergeCell ref="AL265:AN265"/>
    <mergeCell ref="AO265:AQ265"/>
    <mergeCell ref="AR265:AT265"/>
    <mergeCell ref="B266:F266"/>
    <mergeCell ref="G266:J266"/>
    <mergeCell ref="K266:N266"/>
    <mergeCell ref="O266:R266"/>
    <mergeCell ref="S266:V266"/>
    <mergeCell ref="W266:Y266"/>
    <mergeCell ref="AR264:AT264"/>
    <mergeCell ref="B265:F265"/>
    <mergeCell ref="G265:J265"/>
    <mergeCell ref="K265:N265"/>
    <mergeCell ref="O265:R265"/>
    <mergeCell ref="S265:V265"/>
    <mergeCell ref="W265:Y265"/>
    <mergeCell ref="Z265:AB265"/>
    <mergeCell ref="AC265:AE265"/>
    <mergeCell ref="AF265:AH265"/>
    <mergeCell ref="Z264:AB264"/>
    <mergeCell ref="AC264:AE264"/>
    <mergeCell ref="AF264:AH264"/>
    <mergeCell ref="AI264:AK264"/>
    <mergeCell ref="AL264:AN264"/>
    <mergeCell ref="AO264:AQ264"/>
    <mergeCell ref="AI263:AK263"/>
    <mergeCell ref="AL263:AN263"/>
    <mergeCell ref="AO263:AQ263"/>
    <mergeCell ref="AR263:AT263"/>
    <mergeCell ref="B264:F264"/>
    <mergeCell ref="G264:J264"/>
    <mergeCell ref="K264:N264"/>
    <mergeCell ref="O264:R264"/>
    <mergeCell ref="S264:V264"/>
    <mergeCell ref="W264:Y264"/>
    <mergeCell ref="AR262:AT262"/>
    <mergeCell ref="B263:F263"/>
    <mergeCell ref="G263:J263"/>
    <mergeCell ref="K263:N263"/>
    <mergeCell ref="O263:R263"/>
    <mergeCell ref="S263:V263"/>
    <mergeCell ref="W263:Y263"/>
    <mergeCell ref="Z263:AB263"/>
    <mergeCell ref="AC263:AE263"/>
    <mergeCell ref="AF263:AH263"/>
    <mergeCell ref="Z262:AB262"/>
    <mergeCell ref="AC262:AE262"/>
    <mergeCell ref="AF262:AH262"/>
    <mergeCell ref="AI262:AK262"/>
    <mergeCell ref="AL262:AN262"/>
    <mergeCell ref="AO262:AQ262"/>
    <mergeCell ref="AI261:AK261"/>
    <mergeCell ref="AL261:AN261"/>
    <mergeCell ref="AO261:AQ261"/>
    <mergeCell ref="AR261:AT261"/>
    <mergeCell ref="B262:F262"/>
    <mergeCell ref="G262:J262"/>
    <mergeCell ref="K262:N262"/>
    <mergeCell ref="O262:R262"/>
    <mergeCell ref="S262:V262"/>
    <mergeCell ref="W262:Y262"/>
    <mergeCell ref="AR260:AT260"/>
    <mergeCell ref="B261:F261"/>
    <mergeCell ref="G261:J261"/>
    <mergeCell ref="K261:N261"/>
    <mergeCell ref="O261:R261"/>
    <mergeCell ref="S261:V261"/>
    <mergeCell ref="W261:Y261"/>
    <mergeCell ref="Z261:AB261"/>
    <mergeCell ref="AC261:AE261"/>
    <mergeCell ref="AF261:AH261"/>
    <mergeCell ref="Z260:AB260"/>
    <mergeCell ref="AC260:AE260"/>
    <mergeCell ref="AF260:AH260"/>
    <mergeCell ref="AI260:AK260"/>
    <mergeCell ref="AL260:AN260"/>
    <mergeCell ref="AO260:AQ260"/>
    <mergeCell ref="AI259:AK259"/>
    <mergeCell ref="AL259:AN259"/>
    <mergeCell ref="AO259:AQ259"/>
    <mergeCell ref="AR259:AT259"/>
    <mergeCell ref="B260:F260"/>
    <mergeCell ref="G260:J260"/>
    <mergeCell ref="K260:N260"/>
    <mergeCell ref="O260:R260"/>
    <mergeCell ref="S260:V260"/>
    <mergeCell ref="W260:Y260"/>
    <mergeCell ref="AR258:AT258"/>
    <mergeCell ref="B259:F259"/>
    <mergeCell ref="G259:J259"/>
    <mergeCell ref="K259:N259"/>
    <mergeCell ref="O259:R259"/>
    <mergeCell ref="S259:V259"/>
    <mergeCell ref="W259:Y259"/>
    <mergeCell ref="Z259:AB259"/>
    <mergeCell ref="AC259:AE259"/>
    <mergeCell ref="AF259:AH259"/>
    <mergeCell ref="Z258:AB258"/>
    <mergeCell ref="AC258:AE258"/>
    <mergeCell ref="AF258:AH258"/>
    <mergeCell ref="AI258:AK258"/>
    <mergeCell ref="AL258:AN258"/>
    <mergeCell ref="AO258:AQ258"/>
    <mergeCell ref="AI257:AK257"/>
    <mergeCell ref="AL257:AN257"/>
    <mergeCell ref="AO257:AQ257"/>
    <mergeCell ref="AR257:AT257"/>
    <mergeCell ref="B258:F258"/>
    <mergeCell ref="G258:J258"/>
    <mergeCell ref="K258:N258"/>
    <mergeCell ref="O258:R258"/>
    <mergeCell ref="S258:V258"/>
    <mergeCell ref="W258:Y258"/>
    <mergeCell ref="AR256:AT256"/>
    <mergeCell ref="B257:F257"/>
    <mergeCell ref="G257:J257"/>
    <mergeCell ref="K257:N257"/>
    <mergeCell ref="O257:R257"/>
    <mergeCell ref="S257:V257"/>
    <mergeCell ref="W257:Y257"/>
    <mergeCell ref="Z257:AB257"/>
    <mergeCell ref="AC257:AE257"/>
    <mergeCell ref="AF257:AH257"/>
    <mergeCell ref="Z256:AB256"/>
    <mergeCell ref="AC256:AE256"/>
    <mergeCell ref="AF256:AH256"/>
    <mergeCell ref="AI256:AK256"/>
    <mergeCell ref="AL256:AN256"/>
    <mergeCell ref="AO256:AQ256"/>
    <mergeCell ref="AI255:AK255"/>
    <mergeCell ref="AL255:AN255"/>
    <mergeCell ref="AO255:AQ255"/>
    <mergeCell ref="AR255:AT255"/>
    <mergeCell ref="B256:F256"/>
    <mergeCell ref="G256:J256"/>
    <mergeCell ref="K256:N256"/>
    <mergeCell ref="O256:R256"/>
    <mergeCell ref="S256:V256"/>
    <mergeCell ref="W256:Y256"/>
    <mergeCell ref="AR254:AT254"/>
    <mergeCell ref="B255:F255"/>
    <mergeCell ref="G255:J255"/>
    <mergeCell ref="K255:N255"/>
    <mergeCell ref="O255:R255"/>
    <mergeCell ref="S255:V255"/>
    <mergeCell ref="W255:Y255"/>
    <mergeCell ref="Z255:AB255"/>
    <mergeCell ref="AC255:AE255"/>
    <mergeCell ref="AF255:AH255"/>
    <mergeCell ref="Z254:AB254"/>
    <mergeCell ref="AC254:AE254"/>
    <mergeCell ref="AF254:AH254"/>
    <mergeCell ref="AI254:AK254"/>
    <mergeCell ref="AL254:AN254"/>
    <mergeCell ref="AO254:AQ254"/>
    <mergeCell ref="AI253:AK253"/>
    <mergeCell ref="AL253:AN253"/>
    <mergeCell ref="AO253:AQ253"/>
    <mergeCell ref="AR253:AT253"/>
    <mergeCell ref="B254:F254"/>
    <mergeCell ref="G254:J254"/>
    <mergeCell ref="K254:N254"/>
    <mergeCell ref="O254:R254"/>
    <mergeCell ref="S254:V254"/>
    <mergeCell ref="W254:Y254"/>
    <mergeCell ref="AR252:AT252"/>
    <mergeCell ref="B253:F253"/>
    <mergeCell ref="G253:J253"/>
    <mergeCell ref="K253:N253"/>
    <mergeCell ref="O253:R253"/>
    <mergeCell ref="S253:V253"/>
    <mergeCell ref="W253:Y253"/>
    <mergeCell ref="Z253:AB253"/>
    <mergeCell ref="AC253:AE253"/>
    <mergeCell ref="AF253:AH253"/>
    <mergeCell ref="Z252:AB252"/>
    <mergeCell ref="AC252:AE252"/>
    <mergeCell ref="AF252:AH252"/>
    <mergeCell ref="AI252:AK252"/>
    <mergeCell ref="AL252:AN252"/>
    <mergeCell ref="AO252:AQ252"/>
    <mergeCell ref="AI251:AK251"/>
    <mergeCell ref="AL251:AN251"/>
    <mergeCell ref="AO251:AQ251"/>
    <mergeCell ref="AR251:AT251"/>
    <mergeCell ref="B252:F252"/>
    <mergeCell ref="G252:J252"/>
    <mergeCell ref="K252:N252"/>
    <mergeCell ref="O252:R252"/>
    <mergeCell ref="S252:V252"/>
    <mergeCell ref="W252:Y252"/>
    <mergeCell ref="AR250:AT250"/>
    <mergeCell ref="B251:F251"/>
    <mergeCell ref="G251:J251"/>
    <mergeCell ref="K251:N251"/>
    <mergeCell ref="O251:R251"/>
    <mergeCell ref="S251:V251"/>
    <mergeCell ref="W251:Y251"/>
    <mergeCell ref="Z251:AB251"/>
    <mergeCell ref="AC251:AE251"/>
    <mergeCell ref="AF251:AH251"/>
    <mergeCell ref="Z250:AB250"/>
    <mergeCell ref="AC250:AE250"/>
    <mergeCell ref="AF250:AH250"/>
    <mergeCell ref="AI250:AK250"/>
    <mergeCell ref="AL250:AN250"/>
    <mergeCell ref="AO250:AQ250"/>
    <mergeCell ref="AI249:AK249"/>
    <mergeCell ref="AL249:AN249"/>
    <mergeCell ref="AO249:AQ249"/>
    <mergeCell ref="AR249:AT249"/>
    <mergeCell ref="B250:F250"/>
    <mergeCell ref="G250:J250"/>
    <mergeCell ref="K250:N250"/>
    <mergeCell ref="O250:R250"/>
    <mergeCell ref="S250:V250"/>
    <mergeCell ref="W250:Y250"/>
    <mergeCell ref="AR248:AT248"/>
    <mergeCell ref="B249:F249"/>
    <mergeCell ref="G249:J249"/>
    <mergeCell ref="K249:N249"/>
    <mergeCell ref="O249:R249"/>
    <mergeCell ref="S249:V249"/>
    <mergeCell ref="W249:Y249"/>
    <mergeCell ref="Z249:AB249"/>
    <mergeCell ref="AC249:AE249"/>
    <mergeCell ref="AF249:AH249"/>
    <mergeCell ref="Z248:AB248"/>
    <mergeCell ref="AC248:AE248"/>
    <mergeCell ref="AF248:AH248"/>
    <mergeCell ref="AI248:AK248"/>
    <mergeCell ref="AL248:AN248"/>
    <mergeCell ref="AO248:AQ248"/>
    <mergeCell ref="AI247:AK247"/>
    <mergeCell ref="AL247:AN247"/>
    <mergeCell ref="AO247:AQ247"/>
    <mergeCell ref="AR247:AT247"/>
    <mergeCell ref="B248:F248"/>
    <mergeCell ref="G248:J248"/>
    <mergeCell ref="K248:N248"/>
    <mergeCell ref="O248:R248"/>
    <mergeCell ref="S248:V248"/>
    <mergeCell ref="W248:Y248"/>
    <mergeCell ref="AR246:AT246"/>
    <mergeCell ref="B247:F247"/>
    <mergeCell ref="G247:J247"/>
    <mergeCell ref="K247:N247"/>
    <mergeCell ref="O247:R247"/>
    <mergeCell ref="S247:V247"/>
    <mergeCell ref="W247:Y247"/>
    <mergeCell ref="Z247:AB247"/>
    <mergeCell ref="AC247:AE247"/>
    <mergeCell ref="AF247:AH247"/>
    <mergeCell ref="Z246:AB246"/>
    <mergeCell ref="AC246:AE246"/>
    <mergeCell ref="AF246:AH246"/>
    <mergeCell ref="AI246:AK246"/>
    <mergeCell ref="AL246:AN246"/>
    <mergeCell ref="AO246:AQ246"/>
    <mergeCell ref="AI245:AK245"/>
    <mergeCell ref="AL245:AN245"/>
    <mergeCell ref="AO245:AQ245"/>
    <mergeCell ref="AR245:AT245"/>
    <mergeCell ref="B246:F246"/>
    <mergeCell ref="G246:J246"/>
    <mergeCell ref="K246:N246"/>
    <mergeCell ref="O246:R246"/>
    <mergeCell ref="S246:V246"/>
    <mergeCell ref="W246:Y246"/>
    <mergeCell ref="AR244:AT244"/>
    <mergeCell ref="B245:F245"/>
    <mergeCell ref="G245:J245"/>
    <mergeCell ref="K245:N245"/>
    <mergeCell ref="O245:R245"/>
    <mergeCell ref="S245:V245"/>
    <mergeCell ref="W245:Y245"/>
    <mergeCell ref="Z245:AB245"/>
    <mergeCell ref="AC245:AE245"/>
    <mergeCell ref="AF245:AH245"/>
    <mergeCell ref="Z244:AB244"/>
    <mergeCell ref="AC244:AE244"/>
    <mergeCell ref="AF244:AH244"/>
    <mergeCell ref="AI244:AK244"/>
    <mergeCell ref="AL244:AN244"/>
    <mergeCell ref="AO244:AQ244"/>
    <mergeCell ref="AI243:AK243"/>
    <mergeCell ref="AL243:AN243"/>
    <mergeCell ref="AO243:AQ243"/>
    <mergeCell ref="AR243:AT243"/>
    <mergeCell ref="B244:F244"/>
    <mergeCell ref="G244:J244"/>
    <mergeCell ref="K244:N244"/>
    <mergeCell ref="O244:R244"/>
    <mergeCell ref="S244:V244"/>
    <mergeCell ref="W244:Y244"/>
    <mergeCell ref="AR242:AT242"/>
    <mergeCell ref="B243:F243"/>
    <mergeCell ref="G243:J243"/>
    <mergeCell ref="K243:N243"/>
    <mergeCell ref="O243:R243"/>
    <mergeCell ref="S243:V243"/>
    <mergeCell ref="W243:Y243"/>
    <mergeCell ref="Z243:AB243"/>
    <mergeCell ref="AC243:AE243"/>
    <mergeCell ref="AF243:AH243"/>
    <mergeCell ref="Z242:AB242"/>
    <mergeCell ref="AC242:AE242"/>
    <mergeCell ref="AF242:AH242"/>
    <mergeCell ref="AI242:AK242"/>
    <mergeCell ref="AL242:AN242"/>
    <mergeCell ref="AO242:AQ242"/>
    <mergeCell ref="AI241:AK241"/>
    <mergeCell ref="AL241:AN241"/>
    <mergeCell ref="AO241:AQ241"/>
    <mergeCell ref="AR241:AT241"/>
    <mergeCell ref="B242:F242"/>
    <mergeCell ref="G242:J242"/>
    <mergeCell ref="K242:N242"/>
    <mergeCell ref="O242:R242"/>
    <mergeCell ref="S242:V242"/>
    <mergeCell ref="W242:Y242"/>
    <mergeCell ref="AR240:AT240"/>
    <mergeCell ref="B241:F241"/>
    <mergeCell ref="G241:J241"/>
    <mergeCell ref="K241:N241"/>
    <mergeCell ref="O241:R241"/>
    <mergeCell ref="S241:V241"/>
    <mergeCell ref="W241:Y241"/>
    <mergeCell ref="Z241:AB241"/>
    <mergeCell ref="AC241:AE241"/>
    <mergeCell ref="AF241:AH241"/>
    <mergeCell ref="Z240:AB240"/>
    <mergeCell ref="AC240:AE240"/>
    <mergeCell ref="AF240:AH240"/>
    <mergeCell ref="AI240:AK240"/>
    <mergeCell ref="AL240:AN240"/>
    <mergeCell ref="AO240:AQ240"/>
    <mergeCell ref="AI239:AK239"/>
    <mergeCell ref="AL239:AN239"/>
    <mergeCell ref="AO239:AQ239"/>
    <mergeCell ref="AR239:AT239"/>
    <mergeCell ref="B240:F240"/>
    <mergeCell ref="G240:J240"/>
    <mergeCell ref="K240:N240"/>
    <mergeCell ref="O240:R240"/>
    <mergeCell ref="S240:V240"/>
    <mergeCell ref="W240:Y240"/>
    <mergeCell ref="AR238:AT238"/>
    <mergeCell ref="B239:F239"/>
    <mergeCell ref="G239:J239"/>
    <mergeCell ref="K239:N239"/>
    <mergeCell ref="O239:R239"/>
    <mergeCell ref="S239:V239"/>
    <mergeCell ref="W239:Y239"/>
    <mergeCell ref="Z239:AB239"/>
    <mergeCell ref="AC239:AE239"/>
    <mergeCell ref="AF239:AH239"/>
    <mergeCell ref="Z238:AB238"/>
    <mergeCell ref="AC238:AE238"/>
    <mergeCell ref="AF238:AH238"/>
    <mergeCell ref="AI238:AK238"/>
    <mergeCell ref="AL238:AN238"/>
    <mergeCell ref="AO238:AQ238"/>
    <mergeCell ref="AI237:AK237"/>
    <mergeCell ref="AL237:AN237"/>
    <mergeCell ref="AO237:AQ237"/>
    <mergeCell ref="AR237:AT237"/>
    <mergeCell ref="B238:F238"/>
    <mergeCell ref="G238:J238"/>
    <mergeCell ref="K238:N238"/>
    <mergeCell ref="O238:R238"/>
    <mergeCell ref="S238:V238"/>
    <mergeCell ref="W238:Y238"/>
    <mergeCell ref="AR236:AT236"/>
    <mergeCell ref="B237:F237"/>
    <mergeCell ref="G237:J237"/>
    <mergeCell ref="K237:N237"/>
    <mergeCell ref="O237:R237"/>
    <mergeCell ref="S237:V237"/>
    <mergeCell ref="W237:Y237"/>
    <mergeCell ref="Z237:AB237"/>
    <mergeCell ref="AC237:AE237"/>
    <mergeCell ref="AF237:AH237"/>
    <mergeCell ref="Z236:AB236"/>
    <mergeCell ref="AC236:AE236"/>
    <mergeCell ref="AF236:AH236"/>
    <mergeCell ref="AI236:AK236"/>
    <mergeCell ref="AL236:AN236"/>
    <mergeCell ref="AO236:AQ236"/>
    <mergeCell ref="AI235:AK235"/>
    <mergeCell ref="AL235:AN235"/>
    <mergeCell ref="AO235:AQ235"/>
    <mergeCell ref="AR235:AT235"/>
    <mergeCell ref="B236:F236"/>
    <mergeCell ref="G236:J236"/>
    <mergeCell ref="K236:N236"/>
    <mergeCell ref="O236:R236"/>
    <mergeCell ref="S236:V236"/>
    <mergeCell ref="W236:Y236"/>
    <mergeCell ref="AR234:AT234"/>
    <mergeCell ref="B235:F235"/>
    <mergeCell ref="G235:J235"/>
    <mergeCell ref="K235:N235"/>
    <mergeCell ref="O235:R235"/>
    <mergeCell ref="S235:V235"/>
    <mergeCell ref="W235:Y235"/>
    <mergeCell ref="Z235:AB235"/>
    <mergeCell ref="AC235:AE235"/>
    <mergeCell ref="AF235:AH235"/>
    <mergeCell ref="Z234:AB234"/>
    <mergeCell ref="AC234:AE234"/>
    <mergeCell ref="AF234:AH234"/>
    <mergeCell ref="AI234:AK234"/>
    <mergeCell ref="AL234:AN234"/>
    <mergeCell ref="AO234:AQ234"/>
    <mergeCell ref="AI233:AK233"/>
    <mergeCell ref="AL233:AN233"/>
    <mergeCell ref="AO233:AQ233"/>
    <mergeCell ref="AR233:AT233"/>
    <mergeCell ref="B234:F234"/>
    <mergeCell ref="G234:J234"/>
    <mergeCell ref="K234:N234"/>
    <mergeCell ref="O234:R234"/>
    <mergeCell ref="S234:V234"/>
    <mergeCell ref="W234:Y234"/>
    <mergeCell ref="AR232:AT232"/>
    <mergeCell ref="B233:F233"/>
    <mergeCell ref="G233:J233"/>
    <mergeCell ref="K233:N233"/>
    <mergeCell ref="O233:R233"/>
    <mergeCell ref="S233:V233"/>
    <mergeCell ref="W233:Y233"/>
    <mergeCell ref="Z233:AB233"/>
    <mergeCell ref="AC233:AE233"/>
    <mergeCell ref="AF233:AH233"/>
    <mergeCell ref="Z232:AB232"/>
    <mergeCell ref="AC232:AE232"/>
    <mergeCell ref="AF232:AH232"/>
    <mergeCell ref="AI232:AK232"/>
    <mergeCell ref="AL232:AN232"/>
    <mergeCell ref="AO232:AQ232"/>
    <mergeCell ref="AI231:AK231"/>
    <mergeCell ref="AL231:AN231"/>
    <mergeCell ref="AO231:AQ231"/>
    <mergeCell ref="AR231:AT231"/>
    <mergeCell ref="B232:F232"/>
    <mergeCell ref="G232:J232"/>
    <mergeCell ref="K232:N232"/>
    <mergeCell ref="O232:R232"/>
    <mergeCell ref="S232:V232"/>
    <mergeCell ref="W232:Y232"/>
    <mergeCell ref="AR230:AT230"/>
    <mergeCell ref="B231:F231"/>
    <mergeCell ref="G231:J231"/>
    <mergeCell ref="K231:N231"/>
    <mergeCell ref="O231:R231"/>
    <mergeCell ref="S231:V231"/>
    <mergeCell ref="W231:Y231"/>
    <mergeCell ref="Z231:AB231"/>
    <mergeCell ref="AC231:AE231"/>
    <mergeCell ref="AF231:AH231"/>
    <mergeCell ref="Z230:AB230"/>
    <mergeCell ref="AC230:AE230"/>
    <mergeCell ref="AF230:AH230"/>
    <mergeCell ref="AI230:AK230"/>
    <mergeCell ref="AL230:AN230"/>
    <mergeCell ref="AO230:AQ230"/>
    <mergeCell ref="AI229:AK229"/>
    <mergeCell ref="AL229:AN229"/>
    <mergeCell ref="AO229:AQ229"/>
    <mergeCell ref="AR229:AT229"/>
    <mergeCell ref="B230:F230"/>
    <mergeCell ref="G230:J230"/>
    <mergeCell ref="K230:N230"/>
    <mergeCell ref="O230:R230"/>
    <mergeCell ref="S230:V230"/>
    <mergeCell ref="W230:Y230"/>
    <mergeCell ref="AR228:AT228"/>
    <mergeCell ref="B229:F229"/>
    <mergeCell ref="G229:J229"/>
    <mergeCell ref="K229:N229"/>
    <mergeCell ref="O229:R229"/>
    <mergeCell ref="S229:V229"/>
    <mergeCell ref="W229:Y229"/>
    <mergeCell ref="Z229:AB229"/>
    <mergeCell ref="AC229:AE229"/>
    <mergeCell ref="AF229:AH229"/>
    <mergeCell ref="Z228:AB228"/>
    <mergeCell ref="AC228:AE228"/>
    <mergeCell ref="AF228:AH228"/>
    <mergeCell ref="AI228:AK228"/>
    <mergeCell ref="AL228:AN228"/>
    <mergeCell ref="AO228:AQ228"/>
    <mergeCell ref="AI227:AK227"/>
    <mergeCell ref="AL227:AN227"/>
    <mergeCell ref="AO227:AQ227"/>
    <mergeCell ref="AR227:AT227"/>
    <mergeCell ref="B228:F228"/>
    <mergeCell ref="G228:J228"/>
    <mergeCell ref="K228:N228"/>
    <mergeCell ref="O228:R228"/>
    <mergeCell ref="S228:V228"/>
    <mergeCell ref="W228:Y228"/>
    <mergeCell ref="AR226:AT226"/>
    <mergeCell ref="B227:F227"/>
    <mergeCell ref="G227:J227"/>
    <mergeCell ref="K227:N227"/>
    <mergeCell ref="O227:R227"/>
    <mergeCell ref="S227:V227"/>
    <mergeCell ref="W227:Y227"/>
    <mergeCell ref="Z227:AB227"/>
    <mergeCell ref="AC227:AE227"/>
    <mergeCell ref="AF227:AH227"/>
    <mergeCell ref="Z226:AB226"/>
    <mergeCell ref="AC226:AE226"/>
    <mergeCell ref="AF226:AH226"/>
    <mergeCell ref="AI226:AK226"/>
    <mergeCell ref="AL226:AN226"/>
    <mergeCell ref="AO226:AQ226"/>
    <mergeCell ref="AI225:AK225"/>
    <mergeCell ref="AL225:AN225"/>
    <mergeCell ref="AO225:AQ225"/>
    <mergeCell ref="AR225:AT225"/>
    <mergeCell ref="B226:F226"/>
    <mergeCell ref="G226:J226"/>
    <mergeCell ref="K226:N226"/>
    <mergeCell ref="O226:R226"/>
    <mergeCell ref="S226:V226"/>
    <mergeCell ref="W226:Y226"/>
    <mergeCell ref="AR224:AT224"/>
    <mergeCell ref="B225:F225"/>
    <mergeCell ref="G225:J225"/>
    <mergeCell ref="K225:N225"/>
    <mergeCell ref="O225:R225"/>
    <mergeCell ref="S225:V225"/>
    <mergeCell ref="W225:Y225"/>
    <mergeCell ref="Z225:AB225"/>
    <mergeCell ref="AC225:AE225"/>
    <mergeCell ref="AF225:AH225"/>
    <mergeCell ref="Z224:AB224"/>
    <mergeCell ref="AC224:AE224"/>
    <mergeCell ref="AF224:AH224"/>
    <mergeCell ref="AI224:AK224"/>
    <mergeCell ref="AL224:AN224"/>
    <mergeCell ref="AO224:AQ224"/>
    <mergeCell ref="AI223:AK223"/>
    <mergeCell ref="AL223:AN223"/>
    <mergeCell ref="AO223:AQ223"/>
    <mergeCell ref="AR223:AT223"/>
    <mergeCell ref="B224:F224"/>
    <mergeCell ref="G224:J224"/>
    <mergeCell ref="K224:N224"/>
    <mergeCell ref="O224:R224"/>
    <mergeCell ref="S224:V224"/>
    <mergeCell ref="W224:Y224"/>
    <mergeCell ref="AR222:AT222"/>
    <mergeCell ref="B223:F223"/>
    <mergeCell ref="G223:J223"/>
    <mergeCell ref="K223:N223"/>
    <mergeCell ref="O223:R223"/>
    <mergeCell ref="S223:V223"/>
    <mergeCell ref="W223:Y223"/>
    <mergeCell ref="Z223:AB223"/>
    <mergeCell ref="AC223:AE223"/>
    <mergeCell ref="AF223:AH223"/>
    <mergeCell ref="Z222:AB222"/>
    <mergeCell ref="AC222:AE222"/>
    <mergeCell ref="AF222:AH222"/>
    <mergeCell ref="AI222:AK222"/>
    <mergeCell ref="AL222:AN222"/>
    <mergeCell ref="AO222:AQ222"/>
    <mergeCell ref="AI221:AK221"/>
    <mergeCell ref="AL221:AN221"/>
    <mergeCell ref="AO221:AQ221"/>
    <mergeCell ref="AR221:AT221"/>
    <mergeCell ref="B222:F222"/>
    <mergeCell ref="G222:J222"/>
    <mergeCell ref="K222:N222"/>
    <mergeCell ref="O222:R222"/>
    <mergeCell ref="S222:V222"/>
    <mergeCell ref="W222:Y222"/>
    <mergeCell ref="O221:R221"/>
    <mergeCell ref="S221:V221"/>
    <mergeCell ref="W221:Y221"/>
    <mergeCell ref="Z221:AB221"/>
    <mergeCell ref="AC221:AE221"/>
    <mergeCell ref="AF221:AH221"/>
    <mergeCell ref="AO215:AP215"/>
    <mergeCell ref="AQ215:AR215"/>
    <mergeCell ref="AS215:AT215"/>
    <mergeCell ref="B220:F221"/>
    <mergeCell ref="G220:R220"/>
    <mergeCell ref="S220:AB220"/>
    <mergeCell ref="AC220:AK220"/>
    <mergeCell ref="AL220:AT220"/>
    <mergeCell ref="G221:J221"/>
    <mergeCell ref="K221:N221"/>
    <mergeCell ref="AC215:AD215"/>
    <mergeCell ref="AE215:AF215"/>
    <mergeCell ref="AG215:AH215"/>
    <mergeCell ref="AI215:AJ215"/>
    <mergeCell ref="AK215:AL215"/>
    <mergeCell ref="AM215:AN215"/>
    <mergeCell ref="Q215:R215"/>
    <mergeCell ref="S215:T215"/>
    <mergeCell ref="U215:V215"/>
    <mergeCell ref="W215:X215"/>
    <mergeCell ref="Y215:Z215"/>
    <mergeCell ref="AA215:AB215"/>
    <mergeCell ref="AO214:AP214"/>
    <mergeCell ref="AQ214:AR214"/>
    <mergeCell ref="AS214:AT214"/>
    <mergeCell ref="B215:D215"/>
    <mergeCell ref="E215:F215"/>
    <mergeCell ref="G215:H215"/>
    <mergeCell ref="I215:J215"/>
    <mergeCell ref="K215:L215"/>
    <mergeCell ref="M215:N215"/>
    <mergeCell ref="O215:P215"/>
    <mergeCell ref="AC214:AD214"/>
    <mergeCell ref="AE214:AF214"/>
    <mergeCell ref="AG214:AH214"/>
    <mergeCell ref="AI214:AJ214"/>
    <mergeCell ref="AK214:AL214"/>
    <mergeCell ref="AM214:AN214"/>
    <mergeCell ref="Q214:R214"/>
    <mergeCell ref="S214:T214"/>
    <mergeCell ref="U214:V214"/>
    <mergeCell ref="W214:X214"/>
    <mergeCell ref="Y214:Z214"/>
    <mergeCell ref="AA214:AB214"/>
    <mergeCell ref="AO213:AP213"/>
    <mergeCell ref="AQ213:AR213"/>
    <mergeCell ref="AS213:AT213"/>
    <mergeCell ref="B214:D214"/>
    <mergeCell ref="E214:F214"/>
    <mergeCell ref="G214:H214"/>
    <mergeCell ref="I214:J214"/>
    <mergeCell ref="K214:L214"/>
    <mergeCell ref="M214:N214"/>
    <mergeCell ref="O214:P214"/>
    <mergeCell ref="AC213:AD213"/>
    <mergeCell ref="AE213:AF213"/>
    <mergeCell ref="AG213:AH213"/>
    <mergeCell ref="AI213:AJ213"/>
    <mergeCell ref="AK213:AL213"/>
    <mergeCell ref="AM213:AN213"/>
    <mergeCell ref="Q213:R213"/>
    <mergeCell ref="S213:T213"/>
    <mergeCell ref="U213:V213"/>
    <mergeCell ref="W213:X213"/>
    <mergeCell ref="Y213:Z213"/>
    <mergeCell ref="AA213:AB213"/>
    <mergeCell ref="B213:D213"/>
    <mergeCell ref="E213:F213"/>
    <mergeCell ref="G213:H213"/>
    <mergeCell ref="I213:J213"/>
    <mergeCell ref="K213:L213"/>
    <mergeCell ref="M213:N213"/>
    <mergeCell ref="O213:P213"/>
    <mergeCell ref="AC212:AD212"/>
    <mergeCell ref="AE212:AF212"/>
    <mergeCell ref="AG212:AH212"/>
    <mergeCell ref="AI212:AJ212"/>
    <mergeCell ref="AK212:AL212"/>
    <mergeCell ref="AM212:AN212"/>
    <mergeCell ref="Q212:R212"/>
    <mergeCell ref="S212:T212"/>
    <mergeCell ref="U212:V212"/>
    <mergeCell ref="W212:X212"/>
    <mergeCell ref="Y212:Z212"/>
    <mergeCell ref="AA212:AB212"/>
    <mergeCell ref="AO211:AP211"/>
    <mergeCell ref="AQ211:AR211"/>
    <mergeCell ref="AS211:AT211"/>
    <mergeCell ref="B212:D212"/>
    <mergeCell ref="E212:F212"/>
    <mergeCell ref="G212:H212"/>
    <mergeCell ref="I212:J212"/>
    <mergeCell ref="K212:L212"/>
    <mergeCell ref="M212:N212"/>
    <mergeCell ref="O212:P212"/>
    <mergeCell ref="AC211:AD211"/>
    <mergeCell ref="AE211:AF211"/>
    <mergeCell ref="AG211:AH211"/>
    <mergeCell ref="AI211:AJ211"/>
    <mergeCell ref="AK211:AL211"/>
    <mergeCell ref="AM211:AN211"/>
    <mergeCell ref="Q211:R211"/>
    <mergeCell ref="S211:T211"/>
    <mergeCell ref="U211:V211"/>
    <mergeCell ref="W211:X211"/>
    <mergeCell ref="Y211:Z211"/>
    <mergeCell ref="AA211:AB211"/>
    <mergeCell ref="AO212:AP212"/>
    <mergeCell ref="AQ212:AR212"/>
    <mergeCell ref="AS212:AT212"/>
    <mergeCell ref="B211:D211"/>
    <mergeCell ref="E211:F211"/>
    <mergeCell ref="G211:H211"/>
    <mergeCell ref="I211:J211"/>
    <mergeCell ref="K211:L211"/>
    <mergeCell ref="M211:N211"/>
    <mergeCell ref="O211:P211"/>
    <mergeCell ref="AC210:AD210"/>
    <mergeCell ref="AE210:AF210"/>
    <mergeCell ref="AG210:AH210"/>
    <mergeCell ref="AI210:AJ210"/>
    <mergeCell ref="AK210:AL210"/>
    <mergeCell ref="AM210:AN210"/>
    <mergeCell ref="Q210:R210"/>
    <mergeCell ref="S210:T210"/>
    <mergeCell ref="U210:V210"/>
    <mergeCell ref="W210:X210"/>
    <mergeCell ref="Y210:Z210"/>
    <mergeCell ref="AA210:AB210"/>
    <mergeCell ref="AO209:AP209"/>
    <mergeCell ref="AQ209:AR209"/>
    <mergeCell ref="AS209:AT209"/>
    <mergeCell ref="B210:D210"/>
    <mergeCell ref="E210:F210"/>
    <mergeCell ref="G210:H210"/>
    <mergeCell ref="I210:J210"/>
    <mergeCell ref="K210:L210"/>
    <mergeCell ref="M210:N210"/>
    <mergeCell ref="O210:P210"/>
    <mergeCell ref="AC209:AD209"/>
    <mergeCell ref="AE209:AF209"/>
    <mergeCell ref="AG209:AH209"/>
    <mergeCell ref="AI209:AJ209"/>
    <mergeCell ref="AK209:AL209"/>
    <mergeCell ref="AM209:AN209"/>
    <mergeCell ref="Q209:R209"/>
    <mergeCell ref="S209:T209"/>
    <mergeCell ref="U209:V209"/>
    <mergeCell ref="W209:X209"/>
    <mergeCell ref="Y209:Z209"/>
    <mergeCell ref="AA209:AB209"/>
    <mergeCell ref="AO210:AP210"/>
    <mergeCell ref="AQ210:AR210"/>
    <mergeCell ref="AS210:AT210"/>
    <mergeCell ref="B209:D209"/>
    <mergeCell ref="E209:F209"/>
    <mergeCell ref="G209:H209"/>
    <mergeCell ref="I209:J209"/>
    <mergeCell ref="K209:L209"/>
    <mergeCell ref="M209:N209"/>
    <mergeCell ref="O209:P209"/>
    <mergeCell ref="AC208:AD208"/>
    <mergeCell ref="AE208:AF208"/>
    <mergeCell ref="AG208:AH208"/>
    <mergeCell ref="AI208:AJ208"/>
    <mergeCell ref="AK208:AL208"/>
    <mergeCell ref="AM208:AN208"/>
    <mergeCell ref="Q208:R208"/>
    <mergeCell ref="S208:T208"/>
    <mergeCell ref="U208:V208"/>
    <mergeCell ref="W208:X208"/>
    <mergeCell ref="Y208:Z208"/>
    <mergeCell ref="AA208:AB208"/>
    <mergeCell ref="AO207:AP207"/>
    <mergeCell ref="AQ207:AR207"/>
    <mergeCell ref="AS207:AT207"/>
    <mergeCell ref="B208:D208"/>
    <mergeCell ref="E208:F208"/>
    <mergeCell ref="G208:H208"/>
    <mergeCell ref="I208:J208"/>
    <mergeCell ref="K208:L208"/>
    <mergeCell ref="M208:N208"/>
    <mergeCell ref="O208:P208"/>
    <mergeCell ref="AC207:AD207"/>
    <mergeCell ref="AE207:AF207"/>
    <mergeCell ref="AG207:AH207"/>
    <mergeCell ref="AI207:AJ207"/>
    <mergeCell ref="AK207:AL207"/>
    <mergeCell ref="AM207:AN207"/>
    <mergeCell ref="Q207:R207"/>
    <mergeCell ref="S207:T207"/>
    <mergeCell ref="U207:V207"/>
    <mergeCell ref="W207:X207"/>
    <mergeCell ref="Y207:Z207"/>
    <mergeCell ref="AA207:AB207"/>
    <mergeCell ref="AO208:AP208"/>
    <mergeCell ref="AQ208:AR208"/>
    <mergeCell ref="AS208:AT208"/>
    <mergeCell ref="B207:D207"/>
    <mergeCell ref="E207:F207"/>
    <mergeCell ref="G207:H207"/>
    <mergeCell ref="I207:J207"/>
    <mergeCell ref="K207:L207"/>
    <mergeCell ref="M207:N207"/>
    <mergeCell ref="O207:P207"/>
    <mergeCell ref="AC206:AD206"/>
    <mergeCell ref="AE206:AF206"/>
    <mergeCell ref="AG206:AH206"/>
    <mergeCell ref="AI206:AJ206"/>
    <mergeCell ref="AK206:AL206"/>
    <mergeCell ref="AM206:AN206"/>
    <mergeCell ref="Q206:R206"/>
    <mergeCell ref="S206:T206"/>
    <mergeCell ref="U206:V206"/>
    <mergeCell ref="W206:X206"/>
    <mergeCell ref="Y206:Z206"/>
    <mergeCell ref="AA206:AB206"/>
    <mergeCell ref="AO205:AP205"/>
    <mergeCell ref="AQ205:AR205"/>
    <mergeCell ref="AS205:AT205"/>
    <mergeCell ref="B206:D206"/>
    <mergeCell ref="E206:F206"/>
    <mergeCell ref="G206:H206"/>
    <mergeCell ref="I206:J206"/>
    <mergeCell ref="K206:L206"/>
    <mergeCell ref="M206:N206"/>
    <mergeCell ref="O206:P206"/>
    <mergeCell ref="AC205:AD205"/>
    <mergeCell ref="AE205:AF205"/>
    <mergeCell ref="AG205:AH205"/>
    <mergeCell ref="AI205:AJ205"/>
    <mergeCell ref="AK205:AL205"/>
    <mergeCell ref="AM205:AN205"/>
    <mergeCell ref="Q205:R205"/>
    <mergeCell ref="S205:T205"/>
    <mergeCell ref="U205:V205"/>
    <mergeCell ref="W205:X205"/>
    <mergeCell ref="Y205:Z205"/>
    <mergeCell ref="AA205:AB205"/>
    <mergeCell ref="AO206:AP206"/>
    <mergeCell ref="AQ206:AR206"/>
    <mergeCell ref="AS206:AT206"/>
    <mergeCell ref="B205:D205"/>
    <mergeCell ref="E205:F205"/>
    <mergeCell ref="G205:H205"/>
    <mergeCell ref="I205:J205"/>
    <mergeCell ref="K205:L205"/>
    <mergeCell ref="M205:N205"/>
    <mergeCell ref="O205:P205"/>
    <mergeCell ref="AC204:AD204"/>
    <mergeCell ref="AE204:AF204"/>
    <mergeCell ref="AG204:AH204"/>
    <mergeCell ref="AI204:AJ204"/>
    <mergeCell ref="AK204:AL204"/>
    <mergeCell ref="AM204:AN204"/>
    <mergeCell ref="Q204:R204"/>
    <mergeCell ref="S204:T204"/>
    <mergeCell ref="U204:V204"/>
    <mergeCell ref="W204:X204"/>
    <mergeCell ref="Y204:Z204"/>
    <mergeCell ref="AA204:AB204"/>
    <mergeCell ref="AO203:AP203"/>
    <mergeCell ref="AQ203:AR203"/>
    <mergeCell ref="AS203:AT203"/>
    <mergeCell ref="B204:D204"/>
    <mergeCell ref="E204:F204"/>
    <mergeCell ref="G204:H204"/>
    <mergeCell ref="I204:J204"/>
    <mergeCell ref="K204:L204"/>
    <mergeCell ref="M204:N204"/>
    <mergeCell ref="O204:P204"/>
    <mergeCell ref="AC203:AD203"/>
    <mergeCell ref="AE203:AF203"/>
    <mergeCell ref="AG203:AH203"/>
    <mergeCell ref="AI203:AJ203"/>
    <mergeCell ref="AK203:AL203"/>
    <mergeCell ref="AM203:AN203"/>
    <mergeCell ref="Q203:R203"/>
    <mergeCell ref="S203:T203"/>
    <mergeCell ref="U203:V203"/>
    <mergeCell ref="W203:X203"/>
    <mergeCell ref="Y203:Z203"/>
    <mergeCell ref="AA203:AB203"/>
    <mergeCell ref="AO204:AP204"/>
    <mergeCell ref="AQ204:AR204"/>
    <mergeCell ref="AS204:AT204"/>
    <mergeCell ref="B203:D203"/>
    <mergeCell ref="E203:F203"/>
    <mergeCell ref="G203:H203"/>
    <mergeCell ref="I203:J203"/>
    <mergeCell ref="K203:L203"/>
    <mergeCell ref="M203:N203"/>
    <mergeCell ref="O203:P203"/>
    <mergeCell ref="AC202:AD202"/>
    <mergeCell ref="AE202:AF202"/>
    <mergeCell ref="AG202:AH202"/>
    <mergeCell ref="AI202:AJ202"/>
    <mergeCell ref="AK202:AL202"/>
    <mergeCell ref="AM202:AN202"/>
    <mergeCell ref="Q202:R202"/>
    <mergeCell ref="S202:T202"/>
    <mergeCell ref="U202:V202"/>
    <mergeCell ref="W202:X202"/>
    <mergeCell ref="Y202:Z202"/>
    <mergeCell ref="AA202:AB202"/>
    <mergeCell ref="AO201:AP201"/>
    <mergeCell ref="AQ201:AR201"/>
    <mergeCell ref="AS201:AT201"/>
    <mergeCell ref="B202:D202"/>
    <mergeCell ref="E202:F202"/>
    <mergeCell ref="G202:H202"/>
    <mergeCell ref="I202:J202"/>
    <mergeCell ref="K202:L202"/>
    <mergeCell ref="M202:N202"/>
    <mergeCell ref="O202:P202"/>
    <mergeCell ref="AC201:AD201"/>
    <mergeCell ref="AE201:AF201"/>
    <mergeCell ref="AG201:AH201"/>
    <mergeCell ref="AI201:AJ201"/>
    <mergeCell ref="AK201:AL201"/>
    <mergeCell ref="AM201:AN201"/>
    <mergeCell ref="Q201:R201"/>
    <mergeCell ref="S201:T201"/>
    <mergeCell ref="U201:V201"/>
    <mergeCell ref="W201:X201"/>
    <mergeCell ref="Y201:Z201"/>
    <mergeCell ref="AA201:AB201"/>
    <mergeCell ref="AO202:AP202"/>
    <mergeCell ref="AQ202:AR202"/>
    <mergeCell ref="AS202:AT202"/>
    <mergeCell ref="B201:D201"/>
    <mergeCell ref="E201:F201"/>
    <mergeCell ref="G201:H201"/>
    <mergeCell ref="I201:J201"/>
    <mergeCell ref="K201:L201"/>
    <mergeCell ref="M201:N201"/>
    <mergeCell ref="O201:P201"/>
    <mergeCell ref="AC200:AD200"/>
    <mergeCell ref="AE200:AF200"/>
    <mergeCell ref="AG200:AH200"/>
    <mergeCell ref="AI200:AJ200"/>
    <mergeCell ref="AK200:AL200"/>
    <mergeCell ref="AM200:AN200"/>
    <mergeCell ref="Q200:R200"/>
    <mergeCell ref="S200:T200"/>
    <mergeCell ref="U200:V200"/>
    <mergeCell ref="W200:X200"/>
    <mergeCell ref="Y200:Z200"/>
    <mergeCell ref="AA200:AB200"/>
    <mergeCell ref="AO199:AP199"/>
    <mergeCell ref="AQ199:AR199"/>
    <mergeCell ref="AS199:AT199"/>
    <mergeCell ref="B200:D200"/>
    <mergeCell ref="E200:F200"/>
    <mergeCell ref="G200:H200"/>
    <mergeCell ref="I200:J200"/>
    <mergeCell ref="K200:L200"/>
    <mergeCell ref="M200:N200"/>
    <mergeCell ref="O200:P200"/>
    <mergeCell ref="AC199:AD199"/>
    <mergeCell ref="AE199:AF199"/>
    <mergeCell ref="AG199:AH199"/>
    <mergeCell ref="AI199:AJ199"/>
    <mergeCell ref="AK199:AL199"/>
    <mergeCell ref="AM199:AN199"/>
    <mergeCell ref="Q199:R199"/>
    <mergeCell ref="S199:T199"/>
    <mergeCell ref="U199:V199"/>
    <mergeCell ref="W199:X199"/>
    <mergeCell ref="Y199:Z199"/>
    <mergeCell ref="AA199:AB199"/>
    <mergeCell ref="AO200:AP200"/>
    <mergeCell ref="AQ200:AR200"/>
    <mergeCell ref="AS200:AT200"/>
    <mergeCell ref="B199:D199"/>
    <mergeCell ref="E199:F199"/>
    <mergeCell ref="G199:H199"/>
    <mergeCell ref="I199:J199"/>
    <mergeCell ref="K199:L199"/>
    <mergeCell ref="M199:N199"/>
    <mergeCell ref="O199:P199"/>
    <mergeCell ref="AC198:AD198"/>
    <mergeCell ref="AE198:AF198"/>
    <mergeCell ref="AG198:AH198"/>
    <mergeCell ref="AI198:AJ198"/>
    <mergeCell ref="AK198:AL198"/>
    <mergeCell ref="AM198:AN198"/>
    <mergeCell ref="Q198:R198"/>
    <mergeCell ref="S198:T198"/>
    <mergeCell ref="U198:V198"/>
    <mergeCell ref="W198:X198"/>
    <mergeCell ref="Y198:Z198"/>
    <mergeCell ref="AA198:AB198"/>
    <mergeCell ref="AO197:AP197"/>
    <mergeCell ref="AQ197:AR197"/>
    <mergeCell ref="AS197:AT197"/>
    <mergeCell ref="B198:D198"/>
    <mergeCell ref="E198:F198"/>
    <mergeCell ref="G198:H198"/>
    <mergeCell ref="I198:J198"/>
    <mergeCell ref="K198:L198"/>
    <mergeCell ref="M198:N198"/>
    <mergeCell ref="O198:P198"/>
    <mergeCell ref="AC197:AD197"/>
    <mergeCell ref="AE197:AF197"/>
    <mergeCell ref="AG197:AH197"/>
    <mergeCell ref="AI197:AJ197"/>
    <mergeCell ref="AK197:AL197"/>
    <mergeCell ref="AM197:AN197"/>
    <mergeCell ref="Q197:R197"/>
    <mergeCell ref="S197:T197"/>
    <mergeCell ref="U197:V197"/>
    <mergeCell ref="W197:X197"/>
    <mergeCell ref="Y197:Z197"/>
    <mergeCell ref="AA197:AB197"/>
    <mergeCell ref="AO198:AP198"/>
    <mergeCell ref="AQ198:AR198"/>
    <mergeCell ref="AS198:AT198"/>
    <mergeCell ref="B197:D197"/>
    <mergeCell ref="E197:F197"/>
    <mergeCell ref="G197:H197"/>
    <mergeCell ref="I197:J197"/>
    <mergeCell ref="K197:L197"/>
    <mergeCell ref="M197:N197"/>
    <mergeCell ref="O197:P197"/>
    <mergeCell ref="AC196:AD196"/>
    <mergeCell ref="AE196:AF196"/>
    <mergeCell ref="AG196:AH196"/>
    <mergeCell ref="AI196:AJ196"/>
    <mergeCell ref="AK196:AL196"/>
    <mergeCell ref="AM196:AN196"/>
    <mergeCell ref="Q196:R196"/>
    <mergeCell ref="S196:T196"/>
    <mergeCell ref="U196:V196"/>
    <mergeCell ref="W196:X196"/>
    <mergeCell ref="Y196:Z196"/>
    <mergeCell ref="AA196:AB196"/>
    <mergeCell ref="AO195:AP195"/>
    <mergeCell ref="AQ195:AR195"/>
    <mergeCell ref="AS195:AT195"/>
    <mergeCell ref="B196:D196"/>
    <mergeCell ref="E196:F196"/>
    <mergeCell ref="G196:H196"/>
    <mergeCell ref="I196:J196"/>
    <mergeCell ref="K196:L196"/>
    <mergeCell ref="M196:N196"/>
    <mergeCell ref="O196:P196"/>
    <mergeCell ref="AC195:AD195"/>
    <mergeCell ref="AE195:AF195"/>
    <mergeCell ref="AG195:AH195"/>
    <mergeCell ref="AI195:AJ195"/>
    <mergeCell ref="AK195:AL195"/>
    <mergeCell ref="AM195:AN195"/>
    <mergeCell ref="Q195:R195"/>
    <mergeCell ref="S195:T195"/>
    <mergeCell ref="U195:V195"/>
    <mergeCell ref="W195:X195"/>
    <mergeCell ref="Y195:Z195"/>
    <mergeCell ref="AA195:AB195"/>
    <mergeCell ref="AO196:AP196"/>
    <mergeCell ref="AQ196:AR196"/>
    <mergeCell ref="AS196:AT196"/>
    <mergeCell ref="B195:D195"/>
    <mergeCell ref="E195:F195"/>
    <mergeCell ref="G195:H195"/>
    <mergeCell ref="I195:J195"/>
    <mergeCell ref="K195:L195"/>
    <mergeCell ref="M195:N195"/>
    <mergeCell ref="O195:P195"/>
    <mergeCell ref="AC194:AD194"/>
    <mergeCell ref="AE194:AF194"/>
    <mergeCell ref="AG194:AH194"/>
    <mergeCell ref="AI194:AJ194"/>
    <mergeCell ref="AK194:AL194"/>
    <mergeCell ref="AM194:AN194"/>
    <mergeCell ref="Q194:R194"/>
    <mergeCell ref="S194:T194"/>
    <mergeCell ref="U194:V194"/>
    <mergeCell ref="W194:X194"/>
    <mergeCell ref="Y194:Z194"/>
    <mergeCell ref="AA194:AB194"/>
    <mergeCell ref="AO193:AP193"/>
    <mergeCell ref="AQ193:AR193"/>
    <mergeCell ref="AS193:AT193"/>
    <mergeCell ref="B194:D194"/>
    <mergeCell ref="E194:F194"/>
    <mergeCell ref="G194:H194"/>
    <mergeCell ref="I194:J194"/>
    <mergeCell ref="K194:L194"/>
    <mergeCell ref="M194:N194"/>
    <mergeCell ref="O194:P194"/>
    <mergeCell ref="AC193:AD193"/>
    <mergeCell ref="AE193:AF193"/>
    <mergeCell ref="AG193:AH193"/>
    <mergeCell ref="AI193:AJ193"/>
    <mergeCell ref="AK193:AL193"/>
    <mergeCell ref="AM193:AN193"/>
    <mergeCell ref="Q193:R193"/>
    <mergeCell ref="S193:T193"/>
    <mergeCell ref="U193:V193"/>
    <mergeCell ref="W193:X193"/>
    <mergeCell ref="Y193:Z193"/>
    <mergeCell ref="AA193:AB193"/>
    <mergeCell ref="AO194:AP194"/>
    <mergeCell ref="AQ194:AR194"/>
    <mergeCell ref="AS194:AT194"/>
    <mergeCell ref="B193:D193"/>
    <mergeCell ref="E193:F193"/>
    <mergeCell ref="G193:H193"/>
    <mergeCell ref="I193:J193"/>
    <mergeCell ref="K193:L193"/>
    <mergeCell ref="M193:N193"/>
    <mergeCell ref="O193:P193"/>
    <mergeCell ref="AC192:AD192"/>
    <mergeCell ref="AE192:AF192"/>
    <mergeCell ref="AG192:AH192"/>
    <mergeCell ref="AI192:AJ192"/>
    <mergeCell ref="AK192:AL192"/>
    <mergeCell ref="AM192:AN192"/>
    <mergeCell ref="Q192:R192"/>
    <mergeCell ref="S192:T192"/>
    <mergeCell ref="U192:V192"/>
    <mergeCell ref="W192:X192"/>
    <mergeCell ref="Y192:Z192"/>
    <mergeCell ref="AA192:AB192"/>
    <mergeCell ref="AO191:AP191"/>
    <mergeCell ref="AQ191:AR191"/>
    <mergeCell ref="AS191:AT191"/>
    <mergeCell ref="B192:D192"/>
    <mergeCell ref="E192:F192"/>
    <mergeCell ref="G192:H192"/>
    <mergeCell ref="I192:J192"/>
    <mergeCell ref="K192:L192"/>
    <mergeCell ref="M192:N192"/>
    <mergeCell ref="O192:P192"/>
    <mergeCell ref="AC191:AD191"/>
    <mergeCell ref="AE191:AF191"/>
    <mergeCell ref="AG191:AH191"/>
    <mergeCell ref="AI191:AJ191"/>
    <mergeCell ref="AK191:AL191"/>
    <mergeCell ref="AM191:AN191"/>
    <mergeCell ref="Q191:R191"/>
    <mergeCell ref="S191:T191"/>
    <mergeCell ref="U191:V191"/>
    <mergeCell ref="W191:X191"/>
    <mergeCell ref="Y191:Z191"/>
    <mergeCell ref="AA191:AB191"/>
    <mergeCell ref="AO192:AP192"/>
    <mergeCell ref="AQ192:AR192"/>
    <mergeCell ref="AS192:AT192"/>
    <mergeCell ref="B191:D191"/>
    <mergeCell ref="E191:F191"/>
    <mergeCell ref="G191:H191"/>
    <mergeCell ref="I191:J191"/>
    <mergeCell ref="K191:L191"/>
    <mergeCell ref="M191:N191"/>
    <mergeCell ref="O191:P191"/>
    <mergeCell ref="AC190:AD190"/>
    <mergeCell ref="AE190:AF190"/>
    <mergeCell ref="AG190:AH190"/>
    <mergeCell ref="AI190:AJ190"/>
    <mergeCell ref="AK190:AL190"/>
    <mergeCell ref="AM190:AN190"/>
    <mergeCell ref="Q190:R190"/>
    <mergeCell ref="S190:T190"/>
    <mergeCell ref="U190:V190"/>
    <mergeCell ref="W190:X190"/>
    <mergeCell ref="Y190:Z190"/>
    <mergeCell ref="AA190:AB190"/>
    <mergeCell ref="AO189:AP189"/>
    <mergeCell ref="AQ189:AR189"/>
    <mergeCell ref="AS189:AT189"/>
    <mergeCell ref="B190:D190"/>
    <mergeCell ref="E190:F190"/>
    <mergeCell ref="G190:H190"/>
    <mergeCell ref="I190:J190"/>
    <mergeCell ref="K190:L190"/>
    <mergeCell ref="M190:N190"/>
    <mergeCell ref="O190:P190"/>
    <mergeCell ref="AC189:AD189"/>
    <mergeCell ref="AE189:AF189"/>
    <mergeCell ref="AG189:AH189"/>
    <mergeCell ref="AI189:AJ189"/>
    <mergeCell ref="AK189:AL189"/>
    <mergeCell ref="AM189:AN189"/>
    <mergeCell ref="Q189:R189"/>
    <mergeCell ref="S189:T189"/>
    <mergeCell ref="U189:V189"/>
    <mergeCell ref="W189:X189"/>
    <mergeCell ref="Y189:Z189"/>
    <mergeCell ref="AA189:AB189"/>
    <mergeCell ref="AO190:AP190"/>
    <mergeCell ref="AQ190:AR190"/>
    <mergeCell ref="AS190:AT190"/>
    <mergeCell ref="B189:D189"/>
    <mergeCell ref="E189:F189"/>
    <mergeCell ref="G189:H189"/>
    <mergeCell ref="I189:J189"/>
    <mergeCell ref="K189:L189"/>
    <mergeCell ref="M189:N189"/>
    <mergeCell ref="O189:P189"/>
    <mergeCell ref="AC188:AD188"/>
    <mergeCell ref="AE188:AF188"/>
    <mergeCell ref="AG188:AH188"/>
    <mergeCell ref="AI188:AJ188"/>
    <mergeCell ref="AK188:AL188"/>
    <mergeCell ref="AM188:AN188"/>
    <mergeCell ref="Q188:R188"/>
    <mergeCell ref="S188:T188"/>
    <mergeCell ref="U188:V188"/>
    <mergeCell ref="W188:X188"/>
    <mergeCell ref="Y188:Z188"/>
    <mergeCell ref="AA188:AB188"/>
    <mergeCell ref="AO187:AP187"/>
    <mergeCell ref="AQ187:AR187"/>
    <mergeCell ref="AS187:AT187"/>
    <mergeCell ref="B188:D188"/>
    <mergeCell ref="E188:F188"/>
    <mergeCell ref="G188:H188"/>
    <mergeCell ref="I188:J188"/>
    <mergeCell ref="K188:L188"/>
    <mergeCell ref="M188:N188"/>
    <mergeCell ref="O188:P188"/>
    <mergeCell ref="AC187:AD187"/>
    <mergeCell ref="AE187:AF187"/>
    <mergeCell ref="AG187:AH187"/>
    <mergeCell ref="AI187:AJ187"/>
    <mergeCell ref="AK187:AL187"/>
    <mergeCell ref="AM187:AN187"/>
    <mergeCell ref="Q187:R187"/>
    <mergeCell ref="S187:T187"/>
    <mergeCell ref="U187:V187"/>
    <mergeCell ref="W187:X187"/>
    <mergeCell ref="Y187:Z187"/>
    <mergeCell ref="AA187:AB187"/>
    <mergeCell ref="AO188:AP188"/>
    <mergeCell ref="AQ188:AR188"/>
    <mergeCell ref="AS188:AT188"/>
    <mergeCell ref="B187:D187"/>
    <mergeCell ref="E187:F187"/>
    <mergeCell ref="G187:H187"/>
    <mergeCell ref="I187:J187"/>
    <mergeCell ref="K187:L187"/>
    <mergeCell ref="M187:N187"/>
    <mergeCell ref="O187:P187"/>
    <mergeCell ref="AC186:AD186"/>
    <mergeCell ref="AE186:AF186"/>
    <mergeCell ref="AG186:AH186"/>
    <mergeCell ref="AI186:AJ186"/>
    <mergeCell ref="AK186:AL186"/>
    <mergeCell ref="AM186:AN186"/>
    <mergeCell ref="Q186:R186"/>
    <mergeCell ref="S186:T186"/>
    <mergeCell ref="U186:V186"/>
    <mergeCell ref="W186:X186"/>
    <mergeCell ref="Y186:Z186"/>
    <mergeCell ref="AA186:AB186"/>
    <mergeCell ref="AO185:AP185"/>
    <mergeCell ref="AQ185:AR185"/>
    <mergeCell ref="AS185:AT185"/>
    <mergeCell ref="B186:D186"/>
    <mergeCell ref="E186:F186"/>
    <mergeCell ref="G186:H186"/>
    <mergeCell ref="I186:J186"/>
    <mergeCell ref="K186:L186"/>
    <mergeCell ref="M186:N186"/>
    <mergeCell ref="O186:P186"/>
    <mergeCell ref="AC185:AD185"/>
    <mergeCell ref="AE185:AF185"/>
    <mergeCell ref="AG185:AH185"/>
    <mergeCell ref="AI185:AJ185"/>
    <mergeCell ref="AK185:AL185"/>
    <mergeCell ref="AM185:AN185"/>
    <mergeCell ref="Q185:R185"/>
    <mergeCell ref="S185:T185"/>
    <mergeCell ref="U185:V185"/>
    <mergeCell ref="W185:X185"/>
    <mergeCell ref="Y185:Z185"/>
    <mergeCell ref="AA185:AB185"/>
    <mergeCell ref="AO186:AP186"/>
    <mergeCell ref="AQ186:AR186"/>
    <mergeCell ref="AS186:AT186"/>
    <mergeCell ref="B185:D185"/>
    <mergeCell ref="E185:F185"/>
    <mergeCell ref="G185:H185"/>
    <mergeCell ref="I185:J185"/>
    <mergeCell ref="K185:L185"/>
    <mergeCell ref="M185:N185"/>
    <mergeCell ref="O185:P185"/>
    <mergeCell ref="AC184:AD184"/>
    <mergeCell ref="AE184:AF184"/>
    <mergeCell ref="AG184:AH184"/>
    <mergeCell ref="AI184:AJ184"/>
    <mergeCell ref="AK184:AL184"/>
    <mergeCell ref="AM184:AN184"/>
    <mergeCell ref="Q184:R184"/>
    <mergeCell ref="S184:T184"/>
    <mergeCell ref="U184:V184"/>
    <mergeCell ref="W184:X184"/>
    <mergeCell ref="Y184:Z184"/>
    <mergeCell ref="AA184:AB184"/>
    <mergeCell ref="AO183:AP183"/>
    <mergeCell ref="AQ183:AR183"/>
    <mergeCell ref="AS183:AT183"/>
    <mergeCell ref="B184:D184"/>
    <mergeCell ref="E184:F184"/>
    <mergeCell ref="G184:H184"/>
    <mergeCell ref="I184:J184"/>
    <mergeCell ref="K184:L184"/>
    <mergeCell ref="M184:N184"/>
    <mergeCell ref="O184:P184"/>
    <mergeCell ref="AC183:AD183"/>
    <mergeCell ref="AE183:AF183"/>
    <mergeCell ref="AG183:AH183"/>
    <mergeCell ref="AI183:AJ183"/>
    <mergeCell ref="AK183:AL183"/>
    <mergeCell ref="AM183:AN183"/>
    <mergeCell ref="Q183:R183"/>
    <mergeCell ref="S183:T183"/>
    <mergeCell ref="U183:V183"/>
    <mergeCell ref="W183:X183"/>
    <mergeCell ref="Y183:Z183"/>
    <mergeCell ref="AA183:AB183"/>
    <mergeCell ref="AO184:AP184"/>
    <mergeCell ref="AQ184:AR184"/>
    <mergeCell ref="AS184:AT184"/>
    <mergeCell ref="B183:D183"/>
    <mergeCell ref="E183:F183"/>
    <mergeCell ref="G183:H183"/>
    <mergeCell ref="I183:J183"/>
    <mergeCell ref="K183:L183"/>
    <mergeCell ref="M183:N183"/>
    <mergeCell ref="O183:P183"/>
    <mergeCell ref="AC182:AD182"/>
    <mergeCell ref="AE182:AF182"/>
    <mergeCell ref="AG182:AH182"/>
    <mergeCell ref="AI182:AJ182"/>
    <mergeCell ref="AK182:AL182"/>
    <mergeCell ref="AM182:AN182"/>
    <mergeCell ref="Q182:R182"/>
    <mergeCell ref="S182:T182"/>
    <mergeCell ref="U182:V182"/>
    <mergeCell ref="W182:X182"/>
    <mergeCell ref="Y182:Z182"/>
    <mergeCell ref="AA182:AB182"/>
    <mergeCell ref="AO181:AP181"/>
    <mergeCell ref="AQ181:AR181"/>
    <mergeCell ref="AS181:AT181"/>
    <mergeCell ref="B182:D182"/>
    <mergeCell ref="E182:F182"/>
    <mergeCell ref="G182:H182"/>
    <mergeCell ref="I182:J182"/>
    <mergeCell ref="K182:L182"/>
    <mergeCell ref="M182:N182"/>
    <mergeCell ref="O182:P182"/>
    <mergeCell ref="AC181:AD181"/>
    <mergeCell ref="AE181:AF181"/>
    <mergeCell ref="AG181:AH181"/>
    <mergeCell ref="AI181:AJ181"/>
    <mergeCell ref="AK181:AL181"/>
    <mergeCell ref="AM181:AN181"/>
    <mergeCell ref="Q181:R181"/>
    <mergeCell ref="S181:T181"/>
    <mergeCell ref="U181:V181"/>
    <mergeCell ref="W181:X181"/>
    <mergeCell ref="Y181:Z181"/>
    <mergeCell ref="AA181:AB181"/>
    <mergeCell ref="AO182:AP182"/>
    <mergeCell ref="AQ182:AR182"/>
    <mergeCell ref="AS182:AT182"/>
    <mergeCell ref="B181:D181"/>
    <mergeCell ref="E181:F181"/>
    <mergeCell ref="G181:H181"/>
    <mergeCell ref="I181:J181"/>
    <mergeCell ref="K181:L181"/>
    <mergeCell ref="M181:N181"/>
    <mergeCell ref="O181:P181"/>
    <mergeCell ref="AC180:AD180"/>
    <mergeCell ref="AE180:AF180"/>
    <mergeCell ref="AG180:AH180"/>
    <mergeCell ref="AI180:AJ180"/>
    <mergeCell ref="AK180:AL180"/>
    <mergeCell ref="AM180:AN180"/>
    <mergeCell ref="Q180:R180"/>
    <mergeCell ref="S180:T180"/>
    <mergeCell ref="U180:V180"/>
    <mergeCell ref="W180:X180"/>
    <mergeCell ref="Y180:Z180"/>
    <mergeCell ref="AA180:AB180"/>
    <mergeCell ref="AO179:AP179"/>
    <mergeCell ref="AQ179:AR179"/>
    <mergeCell ref="AS179:AT179"/>
    <mergeCell ref="B180:D180"/>
    <mergeCell ref="E180:F180"/>
    <mergeCell ref="G180:H180"/>
    <mergeCell ref="I180:J180"/>
    <mergeCell ref="K180:L180"/>
    <mergeCell ref="M180:N180"/>
    <mergeCell ref="O180:P180"/>
    <mergeCell ref="AC179:AD179"/>
    <mergeCell ref="AE179:AF179"/>
    <mergeCell ref="AG179:AH179"/>
    <mergeCell ref="AI179:AJ179"/>
    <mergeCell ref="AK179:AL179"/>
    <mergeCell ref="AM179:AN179"/>
    <mergeCell ref="Q179:R179"/>
    <mergeCell ref="S179:T179"/>
    <mergeCell ref="U179:V179"/>
    <mergeCell ref="W179:X179"/>
    <mergeCell ref="Y179:Z179"/>
    <mergeCell ref="AA179:AB179"/>
    <mergeCell ref="AO180:AP180"/>
    <mergeCell ref="AQ180:AR180"/>
    <mergeCell ref="AS180:AT180"/>
    <mergeCell ref="B179:D179"/>
    <mergeCell ref="E179:F179"/>
    <mergeCell ref="G179:H179"/>
    <mergeCell ref="I179:J179"/>
    <mergeCell ref="K179:L179"/>
    <mergeCell ref="M179:N179"/>
    <mergeCell ref="O179:P179"/>
    <mergeCell ref="AC178:AD178"/>
    <mergeCell ref="AE178:AF178"/>
    <mergeCell ref="AG178:AH178"/>
    <mergeCell ref="AI178:AJ178"/>
    <mergeCell ref="AK178:AL178"/>
    <mergeCell ref="AM178:AN178"/>
    <mergeCell ref="Q178:R178"/>
    <mergeCell ref="S178:T178"/>
    <mergeCell ref="U178:V178"/>
    <mergeCell ref="W178:X178"/>
    <mergeCell ref="Y178:Z178"/>
    <mergeCell ref="AA178:AB178"/>
    <mergeCell ref="AO177:AP177"/>
    <mergeCell ref="AQ177:AR177"/>
    <mergeCell ref="AS177:AT177"/>
    <mergeCell ref="B178:D178"/>
    <mergeCell ref="E178:F178"/>
    <mergeCell ref="G178:H178"/>
    <mergeCell ref="I178:J178"/>
    <mergeCell ref="K178:L178"/>
    <mergeCell ref="M178:N178"/>
    <mergeCell ref="O178:P178"/>
    <mergeCell ref="AC177:AD177"/>
    <mergeCell ref="AE177:AF177"/>
    <mergeCell ref="AG177:AH177"/>
    <mergeCell ref="AI177:AJ177"/>
    <mergeCell ref="AK177:AL177"/>
    <mergeCell ref="AM177:AN177"/>
    <mergeCell ref="Q177:R177"/>
    <mergeCell ref="S177:T177"/>
    <mergeCell ref="U177:V177"/>
    <mergeCell ref="W177:X177"/>
    <mergeCell ref="Y177:Z177"/>
    <mergeCell ref="AA177:AB177"/>
    <mergeCell ref="AO178:AP178"/>
    <mergeCell ref="AQ178:AR178"/>
    <mergeCell ref="AS178:AT178"/>
    <mergeCell ref="B177:D177"/>
    <mergeCell ref="E177:F177"/>
    <mergeCell ref="G177:H177"/>
    <mergeCell ref="I177:J177"/>
    <mergeCell ref="K177:L177"/>
    <mergeCell ref="M177:N177"/>
    <mergeCell ref="O177:P177"/>
    <mergeCell ref="AC176:AD176"/>
    <mergeCell ref="AE176:AF176"/>
    <mergeCell ref="AG176:AH176"/>
    <mergeCell ref="AI176:AJ176"/>
    <mergeCell ref="AK176:AL176"/>
    <mergeCell ref="AM176:AN176"/>
    <mergeCell ref="Q176:R176"/>
    <mergeCell ref="S176:T176"/>
    <mergeCell ref="U176:V176"/>
    <mergeCell ref="W176:X176"/>
    <mergeCell ref="Y176:Z176"/>
    <mergeCell ref="AA176:AB176"/>
    <mergeCell ref="AO175:AP175"/>
    <mergeCell ref="AQ175:AR175"/>
    <mergeCell ref="AS175:AT175"/>
    <mergeCell ref="B176:D176"/>
    <mergeCell ref="E176:F176"/>
    <mergeCell ref="G176:H176"/>
    <mergeCell ref="I176:J176"/>
    <mergeCell ref="K176:L176"/>
    <mergeCell ref="M176:N176"/>
    <mergeCell ref="O176:P176"/>
    <mergeCell ref="AC175:AD175"/>
    <mergeCell ref="AE175:AF175"/>
    <mergeCell ref="AG175:AH175"/>
    <mergeCell ref="AI175:AJ175"/>
    <mergeCell ref="AK175:AL175"/>
    <mergeCell ref="AM175:AN175"/>
    <mergeCell ref="Q175:R175"/>
    <mergeCell ref="S175:T175"/>
    <mergeCell ref="U175:V175"/>
    <mergeCell ref="W175:X175"/>
    <mergeCell ref="Y175:Z175"/>
    <mergeCell ref="AA175:AB175"/>
    <mergeCell ref="AO176:AP176"/>
    <mergeCell ref="AQ176:AR176"/>
    <mergeCell ref="AS176:AT176"/>
    <mergeCell ref="B175:D175"/>
    <mergeCell ref="E175:F175"/>
    <mergeCell ref="G175:H175"/>
    <mergeCell ref="I175:J175"/>
    <mergeCell ref="K175:L175"/>
    <mergeCell ref="M175:N175"/>
    <mergeCell ref="O175:P175"/>
    <mergeCell ref="AC174:AD174"/>
    <mergeCell ref="AE174:AF174"/>
    <mergeCell ref="AG174:AH174"/>
    <mergeCell ref="AI174:AJ174"/>
    <mergeCell ref="AK174:AL174"/>
    <mergeCell ref="AM174:AN174"/>
    <mergeCell ref="Q174:R174"/>
    <mergeCell ref="S174:T174"/>
    <mergeCell ref="U174:V174"/>
    <mergeCell ref="W174:X174"/>
    <mergeCell ref="Y174:Z174"/>
    <mergeCell ref="AA174:AB174"/>
    <mergeCell ref="AO173:AP173"/>
    <mergeCell ref="AQ173:AR173"/>
    <mergeCell ref="AS173:AT173"/>
    <mergeCell ref="B174:D174"/>
    <mergeCell ref="E174:F174"/>
    <mergeCell ref="G174:H174"/>
    <mergeCell ref="I174:J174"/>
    <mergeCell ref="K174:L174"/>
    <mergeCell ref="M174:N174"/>
    <mergeCell ref="O174:P174"/>
    <mergeCell ref="AC173:AD173"/>
    <mergeCell ref="AE173:AF173"/>
    <mergeCell ref="AG173:AH173"/>
    <mergeCell ref="AI173:AJ173"/>
    <mergeCell ref="AK173:AL173"/>
    <mergeCell ref="AM173:AN173"/>
    <mergeCell ref="Q173:R173"/>
    <mergeCell ref="S173:T173"/>
    <mergeCell ref="U173:V173"/>
    <mergeCell ref="W173:X173"/>
    <mergeCell ref="Y173:Z173"/>
    <mergeCell ref="AA173:AB173"/>
    <mergeCell ref="AO174:AP174"/>
    <mergeCell ref="AQ174:AR174"/>
    <mergeCell ref="AS174:AT174"/>
    <mergeCell ref="B173:D173"/>
    <mergeCell ref="E173:F173"/>
    <mergeCell ref="G173:H173"/>
    <mergeCell ref="I173:J173"/>
    <mergeCell ref="K173:L173"/>
    <mergeCell ref="M173:N173"/>
    <mergeCell ref="O173:P173"/>
    <mergeCell ref="AC172:AD172"/>
    <mergeCell ref="AE172:AF172"/>
    <mergeCell ref="AG172:AH172"/>
    <mergeCell ref="AI172:AJ172"/>
    <mergeCell ref="AK172:AL172"/>
    <mergeCell ref="AM172:AN172"/>
    <mergeCell ref="Q172:R172"/>
    <mergeCell ref="S172:T172"/>
    <mergeCell ref="U172:V172"/>
    <mergeCell ref="W172:X172"/>
    <mergeCell ref="Y172:Z172"/>
    <mergeCell ref="AA172:AB172"/>
    <mergeCell ref="AO171:AP171"/>
    <mergeCell ref="AQ171:AR171"/>
    <mergeCell ref="AS171:AT171"/>
    <mergeCell ref="B172:D172"/>
    <mergeCell ref="E172:F172"/>
    <mergeCell ref="G172:H172"/>
    <mergeCell ref="I172:J172"/>
    <mergeCell ref="K172:L172"/>
    <mergeCell ref="M172:N172"/>
    <mergeCell ref="O172:P172"/>
    <mergeCell ref="AC171:AD171"/>
    <mergeCell ref="AE171:AF171"/>
    <mergeCell ref="AG171:AH171"/>
    <mergeCell ref="AI171:AJ171"/>
    <mergeCell ref="AK171:AL171"/>
    <mergeCell ref="AM171:AN171"/>
    <mergeCell ref="Q171:R171"/>
    <mergeCell ref="S171:T171"/>
    <mergeCell ref="U171:V171"/>
    <mergeCell ref="W171:X171"/>
    <mergeCell ref="Y171:Z171"/>
    <mergeCell ref="AA171:AB171"/>
    <mergeCell ref="AO172:AP172"/>
    <mergeCell ref="AQ172:AR172"/>
    <mergeCell ref="AS172:AT172"/>
    <mergeCell ref="B171:D171"/>
    <mergeCell ref="E171:F171"/>
    <mergeCell ref="G171:H171"/>
    <mergeCell ref="I171:J171"/>
    <mergeCell ref="K171:L171"/>
    <mergeCell ref="M171:N171"/>
    <mergeCell ref="O171:P171"/>
    <mergeCell ref="AC170:AD170"/>
    <mergeCell ref="AE170:AF170"/>
    <mergeCell ref="AG170:AH170"/>
    <mergeCell ref="AI170:AJ170"/>
    <mergeCell ref="AK170:AL170"/>
    <mergeCell ref="AM170:AN170"/>
    <mergeCell ref="Q170:R170"/>
    <mergeCell ref="S170:T170"/>
    <mergeCell ref="U170:V170"/>
    <mergeCell ref="W170:X170"/>
    <mergeCell ref="Y170:Z170"/>
    <mergeCell ref="AA170:AB170"/>
    <mergeCell ref="AO169:AP169"/>
    <mergeCell ref="AQ169:AR169"/>
    <mergeCell ref="AS169:AT169"/>
    <mergeCell ref="B170:D170"/>
    <mergeCell ref="E170:F170"/>
    <mergeCell ref="G170:H170"/>
    <mergeCell ref="I170:J170"/>
    <mergeCell ref="K170:L170"/>
    <mergeCell ref="M170:N170"/>
    <mergeCell ref="O170:P170"/>
    <mergeCell ref="AC169:AD169"/>
    <mergeCell ref="AE169:AF169"/>
    <mergeCell ref="AG169:AH169"/>
    <mergeCell ref="AI169:AJ169"/>
    <mergeCell ref="AK169:AL169"/>
    <mergeCell ref="AM169:AN169"/>
    <mergeCell ref="Q169:R169"/>
    <mergeCell ref="S169:T169"/>
    <mergeCell ref="U169:V169"/>
    <mergeCell ref="W169:X169"/>
    <mergeCell ref="Y169:Z169"/>
    <mergeCell ref="AA169:AB169"/>
    <mergeCell ref="AO170:AP170"/>
    <mergeCell ref="AQ170:AR170"/>
    <mergeCell ref="AS170:AT170"/>
    <mergeCell ref="B169:D169"/>
    <mergeCell ref="E169:F169"/>
    <mergeCell ref="G169:H169"/>
    <mergeCell ref="I169:J169"/>
    <mergeCell ref="K169:L169"/>
    <mergeCell ref="M169:N169"/>
    <mergeCell ref="O169:P169"/>
    <mergeCell ref="AC168:AD168"/>
    <mergeCell ref="AE168:AF168"/>
    <mergeCell ref="AG168:AH168"/>
    <mergeCell ref="AI168:AJ168"/>
    <mergeCell ref="AK168:AL168"/>
    <mergeCell ref="AM168:AN168"/>
    <mergeCell ref="Q168:R168"/>
    <mergeCell ref="S168:T168"/>
    <mergeCell ref="U168:V168"/>
    <mergeCell ref="W168:X168"/>
    <mergeCell ref="Y168:Z168"/>
    <mergeCell ref="AA168:AB168"/>
    <mergeCell ref="AO167:AP167"/>
    <mergeCell ref="AQ167:AR167"/>
    <mergeCell ref="AS167:AT167"/>
    <mergeCell ref="B168:D168"/>
    <mergeCell ref="E168:F168"/>
    <mergeCell ref="G168:H168"/>
    <mergeCell ref="I168:J168"/>
    <mergeCell ref="K168:L168"/>
    <mergeCell ref="M168:N168"/>
    <mergeCell ref="O168:P168"/>
    <mergeCell ref="AC167:AD167"/>
    <mergeCell ref="AE167:AF167"/>
    <mergeCell ref="AG167:AH167"/>
    <mergeCell ref="AI167:AJ167"/>
    <mergeCell ref="AK167:AL167"/>
    <mergeCell ref="AM167:AN167"/>
    <mergeCell ref="Q167:R167"/>
    <mergeCell ref="S167:T167"/>
    <mergeCell ref="U167:V167"/>
    <mergeCell ref="W167:X167"/>
    <mergeCell ref="Y167:Z167"/>
    <mergeCell ref="AA167:AB167"/>
    <mergeCell ref="AO168:AP168"/>
    <mergeCell ref="AQ168:AR168"/>
    <mergeCell ref="AS168:AT168"/>
    <mergeCell ref="B167:D167"/>
    <mergeCell ref="E167:F167"/>
    <mergeCell ref="G167:H167"/>
    <mergeCell ref="I167:J167"/>
    <mergeCell ref="K167:L167"/>
    <mergeCell ref="M167:N167"/>
    <mergeCell ref="O167:P167"/>
    <mergeCell ref="AC166:AD166"/>
    <mergeCell ref="AE166:AF166"/>
    <mergeCell ref="AG166:AH166"/>
    <mergeCell ref="AI166:AJ166"/>
    <mergeCell ref="AK166:AL166"/>
    <mergeCell ref="AM166:AN166"/>
    <mergeCell ref="Q166:R166"/>
    <mergeCell ref="S166:T166"/>
    <mergeCell ref="U166:V166"/>
    <mergeCell ref="W166:X166"/>
    <mergeCell ref="Y166:Z166"/>
    <mergeCell ref="AA166:AB166"/>
    <mergeCell ref="AO165:AP165"/>
    <mergeCell ref="AQ165:AR165"/>
    <mergeCell ref="AS165:AT165"/>
    <mergeCell ref="B166:D166"/>
    <mergeCell ref="E166:F166"/>
    <mergeCell ref="G166:H166"/>
    <mergeCell ref="I166:J166"/>
    <mergeCell ref="K166:L166"/>
    <mergeCell ref="M166:N166"/>
    <mergeCell ref="O166:P166"/>
    <mergeCell ref="AC165:AD165"/>
    <mergeCell ref="AE165:AF165"/>
    <mergeCell ref="AG165:AH165"/>
    <mergeCell ref="AI165:AJ165"/>
    <mergeCell ref="AK165:AL165"/>
    <mergeCell ref="AM165:AN165"/>
    <mergeCell ref="Q165:R165"/>
    <mergeCell ref="S165:T165"/>
    <mergeCell ref="U165:V165"/>
    <mergeCell ref="W165:X165"/>
    <mergeCell ref="Y165:Z165"/>
    <mergeCell ref="AA165:AB165"/>
    <mergeCell ref="AO166:AP166"/>
    <mergeCell ref="AQ166:AR166"/>
    <mergeCell ref="AS166:AT166"/>
    <mergeCell ref="B165:D165"/>
    <mergeCell ref="E165:F165"/>
    <mergeCell ref="G165:H165"/>
    <mergeCell ref="I165:J165"/>
    <mergeCell ref="K165:L165"/>
    <mergeCell ref="M165:N165"/>
    <mergeCell ref="O165:P165"/>
    <mergeCell ref="AC164:AD164"/>
    <mergeCell ref="AE164:AF164"/>
    <mergeCell ref="AG164:AH164"/>
    <mergeCell ref="AI164:AJ164"/>
    <mergeCell ref="AK164:AL164"/>
    <mergeCell ref="AM164:AN164"/>
    <mergeCell ref="Q164:R164"/>
    <mergeCell ref="S164:T164"/>
    <mergeCell ref="U164:V164"/>
    <mergeCell ref="W164:X164"/>
    <mergeCell ref="Y164:Z164"/>
    <mergeCell ref="AA164:AB164"/>
    <mergeCell ref="AO163:AP163"/>
    <mergeCell ref="AQ163:AR163"/>
    <mergeCell ref="AS163:AT163"/>
    <mergeCell ref="B164:D164"/>
    <mergeCell ref="E164:F164"/>
    <mergeCell ref="G164:H164"/>
    <mergeCell ref="I164:J164"/>
    <mergeCell ref="K164:L164"/>
    <mergeCell ref="M164:N164"/>
    <mergeCell ref="O164:P164"/>
    <mergeCell ref="AC163:AD163"/>
    <mergeCell ref="AE163:AF163"/>
    <mergeCell ref="AG163:AH163"/>
    <mergeCell ref="AI163:AJ163"/>
    <mergeCell ref="AK163:AL163"/>
    <mergeCell ref="AM163:AN163"/>
    <mergeCell ref="Q163:R163"/>
    <mergeCell ref="S163:T163"/>
    <mergeCell ref="U163:V163"/>
    <mergeCell ref="W163:X163"/>
    <mergeCell ref="Y163:Z163"/>
    <mergeCell ref="AA163:AB163"/>
    <mergeCell ref="AO164:AP164"/>
    <mergeCell ref="AQ164:AR164"/>
    <mergeCell ref="AS164:AT164"/>
    <mergeCell ref="B163:D163"/>
    <mergeCell ref="E163:F163"/>
    <mergeCell ref="G163:H163"/>
    <mergeCell ref="I163:J163"/>
    <mergeCell ref="K163:L163"/>
    <mergeCell ref="M163:N163"/>
    <mergeCell ref="O163:P163"/>
    <mergeCell ref="AC162:AD162"/>
    <mergeCell ref="AE162:AF162"/>
    <mergeCell ref="AG162:AH162"/>
    <mergeCell ref="AI162:AJ162"/>
    <mergeCell ref="AK162:AL162"/>
    <mergeCell ref="AM162:AN162"/>
    <mergeCell ref="Q162:R162"/>
    <mergeCell ref="S162:T162"/>
    <mergeCell ref="U162:V162"/>
    <mergeCell ref="W162:X162"/>
    <mergeCell ref="Y162:Z162"/>
    <mergeCell ref="AA162:AB162"/>
    <mergeCell ref="AO161:AP161"/>
    <mergeCell ref="AQ161:AR161"/>
    <mergeCell ref="AS161:AT161"/>
    <mergeCell ref="B162:D162"/>
    <mergeCell ref="E162:F162"/>
    <mergeCell ref="G162:H162"/>
    <mergeCell ref="I162:J162"/>
    <mergeCell ref="K162:L162"/>
    <mergeCell ref="M162:N162"/>
    <mergeCell ref="O162:P162"/>
    <mergeCell ref="AC161:AD161"/>
    <mergeCell ref="AE161:AF161"/>
    <mergeCell ref="AG161:AH161"/>
    <mergeCell ref="AI161:AJ161"/>
    <mergeCell ref="AK161:AL161"/>
    <mergeCell ref="AM161:AN161"/>
    <mergeCell ref="Q161:R161"/>
    <mergeCell ref="S161:T161"/>
    <mergeCell ref="U161:V161"/>
    <mergeCell ref="W161:X161"/>
    <mergeCell ref="Y161:Z161"/>
    <mergeCell ref="AA161:AB161"/>
    <mergeCell ref="AO162:AP162"/>
    <mergeCell ref="AQ162:AR162"/>
    <mergeCell ref="AS162:AT162"/>
    <mergeCell ref="B161:D161"/>
    <mergeCell ref="E161:F161"/>
    <mergeCell ref="G161:H161"/>
    <mergeCell ref="I161:J161"/>
    <mergeCell ref="K161:L161"/>
    <mergeCell ref="M161:N161"/>
    <mergeCell ref="O161:P161"/>
    <mergeCell ref="AC160:AD160"/>
    <mergeCell ref="AE160:AF160"/>
    <mergeCell ref="AG160:AH160"/>
    <mergeCell ref="AI160:AJ160"/>
    <mergeCell ref="AK160:AL160"/>
    <mergeCell ref="AM160:AN160"/>
    <mergeCell ref="Q160:R160"/>
    <mergeCell ref="S160:T160"/>
    <mergeCell ref="U160:V160"/>
    <mergeCell ref="W160:X160"/>
    <mergeCell ref="Y160:Z160"/>
    <mergeCell ref="AA160:AB160"/>
    <mergeCell ref="AO159:AP159"/>
    <mergeCell ref="AQ159:AR159"/>
    <mergeCell ref="AS159:AT159"/>
    <mergeCell ref="B160:D160"/>
    <mergeCell ref="E160:F160"/>
    <mergeCell ref="G160:H160"/>
    <mergeCell ref="I160:J160"/>
    <mergeCell ref="K160:L160"/>
    <mergeCell ref="M160:N160"/>
    <mergeCell ref="O160:P160"/>
    <mergeCell ref="AC159:AD159"/>
    <mergeCell ref="AE159:AF159"/>
    <mergeCell ref="AG159:AH159"/>
    <mergeCell ref="AI159:AJ159"/>
    <mergeCell ref="AK159:AL159"/>
    <mergeCell ref="AM159:AN159"/>
    <mergeCell ref="Q159:R159"/>
    <mergeCell ref="S159:T159"/>
    <mergeCell ref="U159:V159"/>
    <mergeCell ref="W159:X159"/>
    <mergeCell ref="Y159:Z159"/>
    <mergeCell ref="AA159:AB159"/>
    <mergeCell ref="AO160:AP160"/>
    <mergeCell ref="AQ160:AR160"/>
    <mergeCell ref="AS160:AT160"/>
    <mergeCell ref="B159:D159"/>
    <mergeCell ref="E159:F159"/>
    <mergeCell ref="G159:H159"/>
    <mergeCell ref="I159:J159"/>
    <mergeCell ref="K159:L159"/>
    <mergeCell ref="M159:N159"/>
    <mergeCell ref="O159:P159"/>
    <mergeCell ref="AC158:AD158"/>
    <mergeCell ref="AE158:AF158"/>
    <mergeCell ref="AG158:AH158"/>
    <mergeCell ref="AI158:AJ158"/>
    <mergeCell ref="AK158:AL158"/>
    <mergeCell ref="AM158:AN158"/>
    <mergeCell ref="Q158:R158"/>
    <mergeCell ref="S158:T158"/>
    <mergeCell ref="U158:V158"/>
    <mergeCell ref="W158:X158"/>
    <mergeCell ref="Y158:Z158"/>
    <mergeCell ref="AA158:AB158"/>
    <mergeCell ref="AO157:AP157"/>
    <mergeCell ref="AQ157:AR157"/>
    <mergeCell ref="AS157:AT157"/>
    <mergeCell ref="B158:D158"/>
    <mergeCell ref="E158:F158"/>
    <mergeCell ref="G158:H158"/>
    <mergeCell ref="I158:J158"/>
    <mergeCell ref="K158:L158"/>
    <mergeCell ref="M158:N158"/>
    <mergeCell ref="O158:P158"/>
    <mergeCell ref="AC157:AD157"/>
    <mergeCell ref="AE157:AF157"/>
    <mergeCell ref="AG157:AH157"/>
    <mergeCell ref="AI157:AJ157"/>
    <mergeCell ref="AK157:AL157"/>
    <mergeCell ref="AM157:AN157"/>
    <mergeCell ref="Q157:R157"/>
    <mergeCell ref="S157:T157"/>
    <mergeCell ref="U157:V157"/>
    <mergeCell ref="W157:X157"/>
    <mergeCell ref="Y157:Z157"/>
    <mergeCell ref="AA157:AB157"/>
    <mergeCell ref="AO158:AP158"/>
    <mergeCell ref="AQ158:AR158"/>
    <mergeCell ref="AS158:AT158"/>
    <mergeCell ref="B157:D157"/>
    <mergeCell ref="E157:F157"/>
    <mergeCell ref="G157:H157"/>
    <mergeCell ref="I157:J157"/>
    <mergeCell ref="K157:L157"/>
    <mergeCell ref="M157:N157"/>
    <mergeCell ref="O157:P157"/>
    <mergeCell ref="AC156:AD156"/>
    <mergeCell ref="AE156:AF156"/>
    <mergeCell ref="AG156:AH156"/>
    <mergeCell ref="AI156:AJ156"/>
    <mergeCell ref="AK156:AL156"/>
    <mergeCell ref="AM156:AN156"/>
    <mergeCell ref="Q156:R156"/>
    <mergeCell ref="S156:T156"/>
    <mergeCell ref="U156:V156"/>
    <mergeCell ref="W156:X156"/>
    <mergeCell ref="Y156:Z156"/>
    <mergeCell ref="AA156:AB156"/>
    <mergeCell ref="AO155:AP155"/>
    <mergeCell ref="AQ155:AR155"/>
    <mergeCell ref="AS155:AT155"/>
    <mergeCell ref="B156:D156"/>
    <mergeCell ref="E156:F156"/>
    <mergeCell ref="G156:H156"/>
    <mergeCell ref="I156:J156"/>
    <mergeCell ref="K156:L156"/>
    <mergeCell ref="M156:N156"/>
    <mergeCell ref="O156:P156"/>
    <mergeCell ref="AC155:AD155"/>
    <mergeCell ref="AE155:AF155"/>
    <mergeCell ref="AG155:AH155"/>
    <mergeCell ref="AI155:AJ155"/>
    <mergeCell ref="AK155:AL155"/>
    <mergeCell ref="AM155:AN155"/>
    <mergeCell ref="Q155:R155"/>
    <mergeCell ref="S155:T155"/>
    <mergeCell ref="U155:V155"/>
    <mergeCell ref="W155:X155"/>
    <mergeCell ref="Y155:Z155"/>
    <mergeCell ref="AA155:AB155"/>
    <mergeCell ref="AO156:AP156"/>
    <mergeCell ref="AQ156:AR156"/>
    <mergeCell ref="AS156:AT156"/>
    <mergeCell ref="B155:D155"/>
    <mergeCell ref="E155:F155"/>
    <mergeCell ref="G155:H155"/>
    <mergeCell ref="I155:J155"/>
    <mergeCell ref="K155:L155"/>
    <mergeCell ref="M155:N155"/>
    <mergeCell ref="O155:P155"/>
    <mergeCell ref="AC154:AD154"/>
    <mergeCell ref="AE154:AF154"/>
    <mergeCell ref="AG154:AH154"/>
    <mergeCell ref="AI154:AJ154"/>
    <mergeCell ref="AK154:AL154"/>
    <mergeCell ref="AM154:AN154"/>
    <mergeCell ref="Q154:R154"/>
    <mergeCell ref="S154:T154"/>
    <mergeCell ref="U154:V154"/>
    <mergeCell ref="W154:X154"/>
    <mergeCell ref="Y154:Z154"/>
    <mergeCell ref="AA154:AB154"/>
    <mergeCell ref="AO153:AP153"/>
    <mergeCell ref="AQ153:AR153"/>
    <mergeCell ref="AS153:AT153"/>
    <mergeCell ref="B154:D154"/>
    <mergeCell ref="E154:F154"/>
    <mergeCell ref="G154:H154"/>
    <mergeCell ref="I154:J154"/>
    <mergeCell ref="K154:L154"/>
    <mergeCell ref="M154:N154"/>
    <mergeCell ref="O154:P154"/>
    <mergeCell ref="AC153:AD153"/>
    <mergeCell ref="AE153:AF153"/>
    <mergeCell ref="AG153:AH153"/>
    <mergeCell ref="AI153:AJ153"/>
    <mergeCell ref="AK153:AL153"/>
    <mergeCell ref="AM153:AN153"/>
    <mergeCell ref="Q153:R153"/>
    <mergeCell ref="S153:T153"/>
    <mergeCell ref="U153:V153"/>
    <mergeCell ref="W153:X153"/>
    <mergeCell ref="Y153:Z153"/>
    <mergeCell ref="AA153:AB153"/>
    <mergeCell ref="AO154:AP154"/>
    <mergeCell ref="AQ154:AR154"/>
    <mergeCell ref="AS154:AT154"/>
    <mergeCell ref="B153:D153"/>
    <mergeCell ref="E153:F153"/>
    <mergeCell ref="G153:H153"/>
    <mergeCell ref="I153:J153"/>
    <mergeCell ref="K153:L153"/>
    <mergeCell ref="M153:N153"/>
    <mergeCell ref="O153:P153"/>
    <mergeCell ref="AC152:AD152"/>
    <mergeCell ref="AE152:AF152"/>
    <mergeCell ref="AG152:AH152"/>
    <mergeCell ref="AI152:AJ152"/>
    <mergeCell ref="AK152:AL152"/>
    <mergeCell ref="AM152:AN152"/>
    <mergeCell ref="Q152:R152"/>
    <mergeCell ref="S152:T152"/>
    <mergeCell ref="U152:V152"/>
    <mergeCell ref="W152:X152"/>
    <mergeCell ref="Y152:Z152"/>
    <mergeCell ref="AA152:AB152"/>
    <mergeCell ref="AO151:AP151"/>
    <mergeCell ref="AQ151:AR151"/>
    <mergeCell ref="AS151:AT151"/>
    <mergeCell ref="B152:D152"/>
    <mergeCell ref="E152:F152"/>
    <mergeCell ref="G152:H152"/>
    <mergeCell ref="I152:J152"/>
    <mergeCell ref="K152:L152"/>
    <mergeCell ref="M152:N152"/>
    <mergeCell ref="O152:P152"/>
    <mergeCell ref="AC151:AD151"/>
    <mergeCell ref="AE151:AF151"/>
    <mergeCell ref="AG151:AH151"/>
    <mergeCell ref="AI151:AJ151"/>
    <mergeCell ref="AK151:AL151"/>
    <mergeCell ref="AM151:AN151"/>
    <mergeCell ref="Q151:R151"/>
    <mergeCell ref="S151:T151"/>
    <mergeCell ref="U151:V151"/>
    <mergeCell ref="W151:X151"/>
    <mergeCell ref="Y151:Z151"/>
    <mergeCell ref="AA151:AB151"/>
    <mergeCell ref="AO152:AP152"/>
    <mergeCell ref="AQ152:AR152"/>
    <mergeCell ref="AS152:AT152"/>
    <mergeCell ref="B151:D151"/>
    <mergeCell ref="E151:F151"/>
    <mergeCell ref="G151:H151"/>
    <mergeCell ref="I151:J151"/>
    <mergeCell ref="K151:L151"/>
    <mergeCell ref="M151:N151"/>
    <mergeCell ref="O151:P151"/>
    <mergeCell ref="AC150:AD150"/>
    <mergeCell ref="AE150:AF150"/>
    <mergeCell ref="AG150:AH150"/>
    <mergeCell ref="AI150:AJ150"/>
    <mergeCell ref="AK150:AL150"/>
    <mergeCell ref="AM150:AN150"/>
    <mergeCell ref="Q150:R150"/>
    <mergeCell ref="S150:T150"/>
    <mergeCell ref="U150:V150"/>
    <mergeCell ref="W150:X150"/>
    <mergeCell ref="Y150:Z150"/>
    <mergeCell ref="AA150:AB150"/>
    <mergeCell ref="AO149:AP149"/>
    <mergeCell ref="AQ149:AR149"/>
    <mergeCell ref="AS149:AT149"/>
    <mergeCell ref="B150:D150"/>
    <mergeCell ref="E150:F150"/>
    <mergeCell ref="G150:H150"/>
    <mergeCell ref="I150:J150"/>
    <mergeCell ref="K150:L150"/>
    <mergeCell ref="M150:N150"/>
    <mergeCell ref="O150:P150"/>
    <mergeCell ref="AC149:AD149"/>
    <mergeCell ref="AE149:AF149"/>
    <mergeCell ref="AG149:AH149"/>
    <mergeCell ref="AI149:AJ149"/>
    <mergeCell ref="AK149:AL149"/>
    <mergeCell ref="AM149:AN149"/>
    <mergeCell ref="Q149:R149"/>
    <mergeCell ref="S149:T149"/>
    <mergeCell ref="U149:V149"/>
    <mergeCell ref="W149:X149"/>
    <mergeCell ref="Y149:Z149"/>
    <mergeCell ref="AA149:AB149"/>
    <mergeCell ref="AO150:AP150"/>
    <mergeCell ref="AQ150:AR150"/>
    <mergeCell ref="AS150:AT150"/>
    <mergeCell ref="B149:D149"/>
    <mergeCell ref="E149:F149"/>
    <mergeCell ref="G149:H149"/>
    <mergeCell ref="I149:J149"/>
    <mergeCell ref="K149:L149"/>
    <mergeCell ref="M149:N149"/>
    <mergeCell ref="O149:P149"/>
    <mergeCell ref="AC148:AD148"/>
    <mergeCell ref="AE148:AF148"/>
    <mergeCell ref="AG148:AH148"/>
    <mergeCell ref="AI148:AJ148"/>
    <mergeCell ref="AK148:AL148"/>
    <mergeCell ref="AM148:AN148"/>
    <mergeCell ref="Q148:R148"/>
    <mergeCell ref="S148:T148"/>
    <mergeCell ref="U148:V148"/>
    <mergeCell ref="W148:X148"/>
    <mergeCell ref="Y148:Z148"/>
    <mergeCell ref="AA148:AB148"/>
    <mergeCell ref="AO147:AP147"/>
    <mergeCell ref="AQ147:AR147"/>
    <mergeCell ref="AS147:AT147"/>
    <mergeCell ref="B148:D148"/>
    <mergeCell ref="E148:F148"/>
    <mergeCell ref="G148:H148"/>
    <mergeCell ref="I148:J148"/>
    <mergeCell ref="K148:L148"/>
    <mergeCell ref="M148:N148"/>
    <mergeCell ref="O148:P148"/>
    <mergeCell ref="AC147:AD147"/>
    <mergeCell ref="AE147:AF147"/>
    <mergeCell ref="AG147:AH147"/>
    <mergeCell ref="AI147:AJ147"/>
    <mergeCell ref="AK147:AL147"/>
    <mergeCell ref="AM147:AN147"/>
    <mergeCell ref="Q147:R147"/>
    <mergeCell ref="S147:T147"/>
    <mergeCell ref="U147:V147"/>
    <mergeCell ref="W147:X147"/>
    <mergeCell ref="Y147:Z147"/>
    <mergeCell ref="AA147:AB147"/>
    <mergeCell ref="AO148:AP148"/>
    <mergeCell ref="AQ148:AR148"/>
    <mergeCell ref="AS148:AT148"/>
    <mergeCell ref="B147:D147"/>
    <mergeCell ref="E147:F147"/>
    <mergeCell ref="G147:H147"/>
    <mergeCell ref="I147:J147"/>
    <mergeCell ref="K147:L147"/>
    <mergeCell ref="M147:N147"/>
    <mergeCell ref="O147:P147"/>
    <mergeCell ref="AC146:AD146"/>
    <mergeCell ref="AE146:AF146"/>
    <mergeCell ref="AG146:AH146"/>
    <mergeCell ref="AI146:AJ146"/>
    <mergeCell ref="AK146:AL146"/>
    <mergeCell ref="AM146:AN146"/>
    <mergeCell ref="Q146:R146"/>
    <mergeCell ref="S146:T146"/>
    <mergeCell ref="U146:V146"/>
    <mergeCell ref="W146:X146"/>
    <mergeCell ref="Y146:Z146"/>
    <mergeCell ref="AA146:AB146"/>
    <mergeCell ref="AO145:AP145"/>
    <mergeCell ref="AQ145:AR145"/>
    <mergeCell ref="AS145:AT145"/>
    <mergeCell ref="B146:D146"/>
    <mergeCell ref="E146:F146"/>
    <mergeCell ref="G146:H146"/>
    <mergeCell ref="I146:J146"/>
    <mergeCell ref="K146:L146"/>
    <mergeCell ref="M146:N146"/>
    <mergeCell ref="O146:P146"/>
    <mergeCell ref="AC145:AD145"/>
    <mergeCell ref="AE145:AF145"/>
    <mergeCell ref="AG145:AH145"/>
    <mergeCell ref="AI145:AJ145"/>
    <mergeCell ref="AK145:AL145"/>
    <mergeCell ref="AM145:AN145"/>
    <mergeCell ref="Q145:R145"/>
    <mergeCell ref="S145:T145"/>
    <mergeCell ref="U145:V145"/>
    <mergeCell ref="W145:X145"/>
    <mergeCell ref="Y145:Z145"/>
    <mergeCell ref="AA145:AB145"/>
    <mergeCell ref="AO146:AP146"/>
    <mergeCell ref="AQ146:AR146"/>
    <mergeCell ref="AS146:AT146"/>
    <mergeCell ref="B145:D145"/>
    <mergeCell ref="E145:F145"/>
    <mergeCell ref="G145:H145"/>
    <mergeCell ref="I145:J145"/>
    <mergeCell ref="K145:L145"/>
    <mergeCell ref="M145:N145"/>
    <mergeCell ref="O145:P145"/>
    <mergeCell ref="AC144:AD144"/>
    <mergeCell ref="AE144:AF144"/>
    <mergeCell ref="AG144:AH144"/>
    <mergeCell ref="AI144:AJ144"/>
    <mergeCell ref="AK144:AL144"/>
    <mergeCell ref="AM144:AN144"/>
    <mergeCell ref="Q144:R144"/>
    <mergeCell ref="S144:T144"/>
    <mergeCell ref="U144:V144"/>
    <mergeCell ref="W144:X144"/>
    <mergeCell ref="Y144:Z144"/>
    <mergeCell ref="AA144:AB144"/>
    <mergeCell ref="AO143:AP143"/>
    <mergeCell ref="AQ143:AR143"/>
    <mergeCell ref="AS143:AT143"/>
    <mergeCell ref="B144:D144"/>
    <mergeCell ref="E144:F144"/>
    <mergeCell ref="G144:H144"/>
    <mergeCell ref="I144:J144"/>
    <mergeCell ref="K144:L144"/>
    <mergeCell ref="M144:N144"/>
    <mergeCell ref="O144:P144"/>
    <mergeCell ref="AC143:AD143"/>
    <mergeCell ref="AE143:AF143"/>
    <mergeCell ref="AG143:AH143"/>
    <mergeCell ref="AI143:AJ143"/>
    <mergeCell ref="AK143:AL143"/>
    <mergeCell ref="AM143:AN143"/>
    <mergeCell ref="Q143:R143"/>
    <mergeCell ref="S143:T143"/>
    <mergeCell ref="U143:V143"/>
    <mergeCell ref="W143:X143"/>
    <mergeCell ref="Y143:Z143"/>
    <mergeCell ref="AA143:AB143"/>
    <mergeCell ref="AO144:AP144"/>
    <mergeCell ref="AQ144:AR144"/>
    <mergeCell ref="AS144:AT144"/>
    <mergeCell ref="B143:D143"/>
    <mergeCell ref="E143:F143"/>
    <mergeCell ref="G143:H143"/>
    <mergeCell ref="I143:J143"/>
    <mergeCell ref="K143:L143"/>
    <mergeCell ref="M143:N143"/>
    <mergeCell ref="O143:P143"/>
    <mergeCell ref="AC142:AD142"/>
    <mergeCell ref="AE142:AF142"/>
    <mergeCell ref="AG142:AH142"/>
    <mergeCell ref="AI142:AJ142"/>
    <mergeCell ref="AK142:AL142"/>
    <mergeCell ref="AM142:AN142"/>
    <mergeCell ref="Q142:R142"/>
    <mergeCell ref="S142:T142"/>
    <mergeCell ref="U142:V142"/>
    <mergeCell ref="W142:X142"/>
    <mergeCell ref="Y142:Z142"/>
    <mergeCell ref="AA142:AB142"/>
    <mergeCell ref="AO141:AP141"/>
    <mergeCell ref="AQ141:AR141"/>
    <mergeCell ref="AS141:AT141"/>
    <mergeCell ref="B142:D142"/>
    <mergeCell ref="E142:F142"/>
    <mergeCell ref="G142:H142"/>
    <mergeCell ref="I142:J142"/>
    <mergeCell ref="K142:L142"/>
    <mergeCell ref="M142:N142"/>
    <mergeCell ref="O142:P142"/>
    <mergeCell ref="AC141:AD141"/>
    <mergeCell ref="AE141:AF141"/>
    <mergeCell ref="AG141:AH141"/>
    <mergeCell ref="AI141:AJ141"/>
    <mergeCell ref="AK141:AL141"/>
    <mergeCell ref="AM141:AN141"/>
    <mergeCell ref="Q141:R141"/>
    <mergeCell ref="S141:T141"/>
    <mergeCell ref="U141:V141"/>
    <mergeCell ref="W141:X141"/>
    <mergeCell ref="Y141:Z141"/>
    <mergeCell ref="AA141:AB141"/>
    <mergeCell ref="AO142:AP142"/>
    <mergeCell ref="AQ142:AR142"/>
    <mergeCell ref="AS142:AT142"/>
    <mergeCell ref="B141:D141"/>
    <mergeCell ref="E141:F141"/>
    <mergeCell ref="G141:H141"/>
    <mergeCell ref="I141:J141"/>
    <mergeCell ref="K141:L141"/>
    <mergeCell ref="M141:N141"/>
    <mergeCell ref="O141:P141"/>
    <mergeCell ref="AC140:AD140"/>
    <mergeCell ref="AE140:AF140"/>
    <mergeCell ref="AG140:AH140"/>
    <mergeCell ref="AI140:AJ140"/>
    <mergeCell ref="AK140:AL140"/>
    <mergeCell ref="AM140:AN140"/>
    <mergeCell ref="Q140:R140"/>
    <mergeCell ref="S140:T140"/>
    <mergeCell ref="U140:V140"/>
    <mergeCell ref="W140:X140"/>
    <mergeCell ref="Y140:Z140"/>
    <mergeCell ref="AA140:AB140"/>
    <mergeCell ref="AO139:AP139"/>
    <mergeCell ref="AQ139:AR139"/>
    <mergeCell ref="AS139:AT139"/>
    <mergeCell ref="B140:D140"/>
    <mergeCell ref="E140:F140"/>
    <mergeCell ref="G140:H140"/>
    <mergeCell ref="I140:J140"/>
    <mergeCell ref="K140:L140"/>
    <mergeCell ref="M140:N140"/>
    <mergeCell ref="O140:P140"/>
    <mergeCell ref="AC139:AD139"/>
    <mergeCell ref="AE139:AF139"/>
    <mergeCell ref="AG139:AH139"/>
    <mergeCell ref="AI139:AJ139"/>
    <mergeCell ref="AK139:AL139"/>
    <mergeCell ref="AM139:AN139"/>
    <mergeCell ref="Q139:R139"/>
    <mergeCell ref="S139:T139"/>
    <mergeCell ref="U139:V139"/>
    <mergeCell ref="W139:X139"/>
    <mergeCell ref="Y139:Z139"/>
    <mergeCell ref="AA139:AB139"/>
    <mergeCell ref="AO140:AP140"/>
    <mergeCell ref="AQ140:AR140"/>
    <mergeCell ref="AS140:AT140"/>
    <mergeCell ref="B139:D139"/>
    <mergeCell ref="E139:F139"/>
    <mergeCell ref="G139:H139"/>
    <mergeCell ref="I139:J139"/>
    <mergeCell ref="K139:L139"/>
    <mergeCell ref="M139:N139"/>
    <mergeCell ref="O139:P139"/>
    <mergeCell ref="AC138:AD138"/>
    <mergeCell ref="AE138:AF138"/>
    <mergeCell ref="AG138:AH138"/>
    <mergeCell ref="AI138:AJ138"/>
    <mergeCell ref="AK138:AL138"/>
    <mergeCell ref="AM138:AN138"/>
    <mergeCell ref="Q138:R138"/>
    <mergeCell ref="S138:T138"/>
    <mergeCell ref="U138:V138"/>
    <mergeCell ref="W138:X138"/>
    <mergeCell ref="Y138:Z138"/>
    <mergeCell ref="AA138:AB138"/>
    <mergeCell ref="AO137:AP137"/>
    <mergeCell ref="AQ137:AR137"/>
    <mergeCell ref="AS137:AT137"/>
    <mergeCell ref="B138:D138"/>
    <mergeCell ref="E138:F138"/>
    <mergeCell ref="G138:H138"/>
    <mergeCell ref="I138:J138"/>
    <mergeCell ref="K138:L138"/>
    <mergeCell ref="M138:N138"/>
    <mergeCell ref="O138:P138"/>
    <mergeCell ref="AC137:AD137"/>
    <mergeCell ref="AE137:AF137"/>
    <mergeCell ref="AG137:AH137"/>
    <mergeCell ref="AI137:AJ137"/>
    <mergeCell ref="AK137:AL137"/>
    <mergeCell ref="AM137:AN137"/>
    <mergeCell ref="Q137:R137"/>
    <mergeCell ref="S137:T137"/>
    <mergeCell ref="U137:V137"/>
    <mergeCell ref="W137:X137"/>
    <mergeCell ref="Y137:Z137"/>
    <mergeCell ref="AA137:AB137"/>
    <mergeCell ref="AO138:AP138"/>
    <mergeCell ref="AQ138:AR138"/>
    <mergeCell ref="AS138:AT138"/>
    <mergeCell ref="B137:D137"/>
    <mergeCell ref="E137:F137"/>
    <mergeCell ref="G137:H137"/>
    <mergeCell ref="I137:J137"/>
    <mergeCell ref="K137:L137"/>
    <mergeCell ref="M137:N137"/>
    <mergeCell ref="O137:P137"/>
    <mergeCell ref="AC136:AD136"/>
    <mergeCell ref="AE136:AF136"/>
    <mergeCell ref="AG136:AH136"/>
    <mergeCell ref="AI136:AJ136"/>
    <mergeCell ref="AK136:AL136"/>
    <mergeCell ref="AM136:AN136"/>
    <mergeCell ref="Q136:R136"/>
    <mergeCell ref="S136:T136"/>
    <mergeCell ref="U136:V136"/>
    <mergeCell ref="W136:X136"/>
    <mergeCell ref="Y136:Z136"/>
    <mergeCell ref="AA136:AB136"/>
    <mergeCell ref="AO135:AP135"/>
    <mergeCell ref="AQ135:AR135"/>
    <mergeCell ref="AS135:AT135"/>
    <mergeCell ref="B136:D136"/>
    <mergeCell ref="E136:F136"/>
    <mergeCell ref="G136:H136"/>
    <mergeCell ref="I136:J136"/>
    <mergeCell ref="K136:L136"/>
    <mergeCell ref="M136:N136"/>
    <mergeCell ref="O136:P136"/>
    <mergeCell ref="AC135:AD135"/>
    <mergeCell ref="AE135:AF135"/>
    <mergeCell ref="AG135:AH135"/>
    <mergeCell ref="AI135:AJ135"/>
    <mergeCell ref="AK135:AL135"/>
    <mergeCell ref="AM135:AN135"/>
    <mergeCell ref="Q135:R135"/>
    <mergeCell ref="S135:T135"/>
    <mergeCell ref="U135:V135"/>
    <mergeCell ref="W135:X135"/>
    <mergeCell ref="Y135:Z135"/>
    <mergeCell ref="AA135:AB135"/>
    <mergeCell ref="AO136:AP136"/>
    <mergeCell ref="AQ136:AR136"/>
    <mergeCell ref="AS136:AT136"/>
    <mergeCell ref="B135:D135"/>
    <mergeCell ref="E135:F135"/>
    <mergeCell ref="G135:H135"/>
    <mergeCell ref="I135:J135"/>
    <mergeCell ref="K135:L135"/>
    <mergeCell ref="M135:N135"/>
    <mergeCell ref="O135:P135"/>
    <mergeCell ref="AC134:AD134"/>
    <mergeCell ref="AE134:AF134"/>
    <mergeCell ref="AG134:AH134"/>
    <mergeCell ref="AI134:AJ134"/>
    <mergeCell ref="AK134:AL134"/>
    <mergeCell ref="AM134:AN134"/>
    <mergeCell ref="Q134:R134"/>
    <mergeCell ref="S134:T134"/>
    <mergeCell ref="U134:V134"/>
    <mergeCell ref="W134:X134"/>
    <mergeCell ref="Y134:Z134"/>
    <mergeCell ref="AA134:AB134"/>
    <mergeCell ref="AO133:AP133"/>
    <mergeCell ref="AQ133:AR133"/>
    <mergeCell ref="AS133:AT133"/>
    <mergeCell ref="B134:D134"/>
    <mergeCell ref="E134:F134"/>
    <mergeCell ref="G134:H134"/>
    <mergeCell ref="I134:J134"/>
    <mergeCell ref="K134:L134"/>
    <mergeCell ref="M134:N134"/>
    <mergeCell ref="O134:P134"/>
    <mergeCell ref="AC133:AD133"/>
    <mergeCell ref="AE133:AF133"/>
    <mergeCell ref="AG133:AH133"/>
    <mergeCell ref="AI133:AJ133"/>
    <mergeCell ref="AK133:AL133"/>
    <mergeCell ref="AM133:AN133"/>
    <mergeCell ref="Q133:R133"/>
    <mergeCell ref="S133:T133"/>
    <mergeCell ref="U133:V133"/>
    <mergeCell ref="W133:X133"/>
    <mergeCell ref="Y133:Z133"/>
    <mergeCell ref="AA133:AB133"/>
    <mergeCell ref="AO134:AP134"/>
    <mergeCell ref="AQ134:AR134"/>
    <mergeCell ref="AS134:AT134"/>
    <mergeCell ref="B133:D133"/>
    <mergeCell ref="E133:F133"/>
    <mergeCell ref="G133:H133"/>
    <mergeCell ref="I133:J133"/>
    <mergeCell ref="K133:L133"/>
    <mergeCell ref="M133:N133"/>
    <mergeCell ref="O133:P133"/>
    <mergeCell ref="AC132:AD132"/>
    <mergeCell ref="AE132:AF132"/>
    <mergeCell ref="AG132:AH132"/>
    <mergeCell ref="AI132:AJ132"/>
    <mergeCell ref="AK132:AL132"/>
    <mergeCell ref="AM132:AN132"/>
    <mergeCell ref="Q132:R132"/>
    <mergeCell ref="S132:T132"/>
    <mergeCell ref="U132:V132"/>
    <mergeCell ref="W132:X132"/>
    <mergeCell ref="Y132:Z132"/>
    <mergeCell ref="AA132:AB132"/>
    <mergeCell ref="AO131:AP131"/>
    <mergeCell ref="AQ131:AR131"/>
    <mergeCell ref="AS131:AT131"/>
    <mergeCell ref="B132:D132"/>
    <mergeCell ref="E132:F132"/>
    <mergeCell ref="G132:H132"/>
    <mergeCell ref="I132:J132"/>
    <mergeCell ref="K132:L132"/>
    <mergeCell ref="M132:N132"/>
    <mergeCell ref="O132:P132"/>
    <mergeCell ref="AC131:AD131"/>
    <mergeCell ref="AE131:AF131"/>
    <mergeCell ref="AG131:AH131"/>
    <mergeCell ref="AI131:AJ131"/>
    <mergeCell ref="AK131:AL131"/>
    <mergeCell ref="AM131:AN131"/>
    <mergeCell ref="Q131:R131"/>
    <mergeCell ref="S131:T131"/>
    <mergeCell ref="U131:V131"/>
    <mergeCell ref="W131:X131"/>
    <mergeCell ref="Y131:Z131"/>
    <mergeCell ref="AA131:AB131"/>
    <mergeCell ref="AO132:AP132"/>
    <mergeCell ref="AQ132:AR132"/>
    <mergeCell ref="AS132:AT132"/>
    <mergeCell ref="B131:D131"/>
    <mergeCell ref="E131:F131"/>
    <mergeCell ref="G131:H131"/>
    <mergeCell ref="I131:J131"/>
    <mergeCell ref="K131:L131"/>
    <mergeCell ref="M131:N131"/>
    <mergeCell ref="O131:P131"/>
    <mergeCell ref="AC130:AD130"/>
    <mergeCell ref="AE130:AF130"/>
    <mergeCell ref="AG130:AH130"/>
    <mergeCell ref="AI130:AJ130"/>
    <mergeCell ref="AK130:AL130"/>
    <mergeCell ref="AM130:AN130"/>
    <mergeCell ref="Q130:R130"/>
    <mergeCell ref="S130:T130"/>
    <mergeCell ref="U130:V130"/>
    <mergeCell ref="W130:X130"/>
    <mergeCell ref="Y130:Z130"/>
    <mergeCell ref="AA130:AB130"/>
    <mergeCell ref="AO129:AP129"/>
    <mergeCell ref="AQ129:AR129"/>
    <mergeCell ref="AS129:AT129"/>
    <mergeCell ref="B130:D130"/>
    <mergeCell ref="E130:F130"/>
    <mergeCell ref="G130:H130"/>
    <mergeCell ref="I130:J130"/>
    <mergeCell ref="K130:L130"/>
    <mergeCell ref="M130:N130"/>
    <mergeCell ref="O130:P130"/>
    <mergeCell ref="AC129:AD129"/>
    <mergeCell ref="AE129:AF129"/>
    <mergeCell ref="AG129:AH129"/>
    <mergeCell ref="AI129:AJ129"/>
    <mergeCell ref="AK129:AL129"/>
    <mergeCell ref="AM129:AN129"/>
    <mergeCell ref="Q129:R129"/>
    <mergeCell ref="S129:T129"/>
    <mergeCell ref="U129:V129"/>
    <mergeCell ref="W129:X129"/>
    <mergeCell ref="Y129:Z129"/>
    <mergeCell ref="AA129:AB129"/>
    <mergeCell ref="AO130:AP130"/>
    <mergeCell ref="AQ130:AR130"/>
    <mergeCell ref="AS130:AT130"/>
    <mergeCell ref="B129:D129"/>
    <mergeCell ref="E129:F129"/>
    <mergeCell ref="G129:H129"/>
    <mergeCell ref="I129:J129"/>
    <mergeCell ref="K129:L129"/>
    <mergeCell ref="M129:N129"/>
    <mergeCell ref="O129:P129"/>
    <mergeCell ref="AC128:AD128"/>
    <mergeCell ref="AE128:AF128"/>
    <mergeCell ref="AG128:AH128"/>
    <mergeCell ref="AI128:AJ128"/>
    <mergeCell ref="AK128:AL128"/>
    <mergeCell ref="AM128:AN128"/>
    <mergeCell ref="Q128:R128"/>
    <mergeCell ref="S128:T128"/>
    <mergeCell ref="U128:V128"/>
    <mergeCell ref="W128:X128"/>
    <mergeCell ref="Y128:Z128"/>
    <mergeCell ref="AA128:AB128"/>
    <mergeCell ref="AO127:AP127"/>
    <mergeCell ref="AQ127:AR127"/>
    <mergeCell ref="AS127:AT127"/>
    <mergeCell ref="B128:D128"/>
    <mergeCell ref="E128:F128"/>
    <mergeCell ref="G128:H128"/>
    <mergeCell ref="I128:J128"/>
    <mergeCell ref="K128:L128"/>
    <mergeCell ref="M128:N128"/>
    <mergeCell ref="O128:P128"/>
    <mergeCell ref="AC127:AD127"/>
    <mergeCell ref="AE127:AF127"/>
    <mergeCell ref="AG127:AH127"/>
    <mergeCell ref="AI127:AJ127"/>
    <mergeCell ref="AK127:AL127"/>
    <mergeCell ref="AM127:AN127"/>
    <mergeCell ref="Q127:R127"/>
    <mergeCell ref="S127:T127"/>
    <mergeCell ref="U127:V127"/>
    <mergeCell ref="W127:X127"/>
    <mergeCell ref="Y127:Z127"/>
    <mergeCell ref="AA127:AB127"/>
    <mergeCell ref="AO128:AP128"/>
    <mergeCell ref="AQ128:AR128"/>
    <mergeCell ref="AS128:AT128"/>
    <mergeCell ref="B127:D127"/>
    <mergeCell ref="E127:F127"/>
    <mergeCell ref="G127:H127"/>
    <mergeCell ref="I127:J127"/>
    <mergeCell ref="K127:L127"/>
    <mergeCell ref="M127:N127"/>
    <mergeCell ref="O127:P127"/>
    <mergeCell ref="AC126:AD126"/>
    <mergeCell ref="AE126:AF126"/>
    <mergeCell ref="AG126:AH126"/>
    <mergeCell ref="AI126:AJ126"/>
    <mergeCell ref="AK126:AL126"/>
    <mergeCell ref="AM126:AN126"/>
    <mergeCell ref="Q126:R126"/>
    <mergeCell ref="S126:T126"/>
    <mergeCell ref="U126:V126"/>
    <mergeCell ref="W126:X126"/>
    <mergeCell ref="Y126:Z126"/>
    <mergeCell ref="AA126:AB126"/>
    <mergeCell ref="AO125:AP125"/>
    <mergeCell ref="AQ125:AR125"/>
    <mergeCell ref="AS125:AT125"/>
    <mergeCell ref="B126:D126"/>
    <mergeCell ref="E126:F126"/>
    <mergeCell ref="G126:H126"/>
    <mergeCell ref="I126:J126"/>
    <mergeCell ref="K126:L126"/>
    <mergeCell ref="M126:N126"/>
    <mergeCell ref="O126:P126"/>
    <mergeCell ref="AC125:AD125"/>
    <mergeCell ref="AE125:AF125"/>
    <mergeCell ref="AG125:AH125"/>
    <mergeCell ref="AI125:AJ125"/>
    <mergeCell ref="AK125:AL125"/>
    <mergeCell ref="AM125:AN125"/>
    <mergeCell ref="Q125:R125"/>
    <mergeCell ref="S125:T125"/>
    <mergeCell ref="U125:V125"/>
    <mergeCell ref="W125:X125"/>
    <mergeCell ref="Y125:Z125"/>
    <mergeCell ref="AA125:AB125"/>
    <mergeCell ref="AO126:AP126"/>
    <mergeCell ref="AQ126:AR126"/>
    <mergeCell ref="AS126:AT126"/>
    <mergeCell ref="B125:D125"/>
    <mergeCell ref="E125:F125"/>
    <mergeCell ref="G125:H125"/>
    <mergeCell ref="I125:J125"/>
    <mergeCell ref="K125:L125"/>
    <mergeCell ref="M125:N125"/>
    <mergeCell ref="O125:P125"/>
    <mergeCell ref="AC124:AD124"/>
    <mergeCell ref="AE124:AF124"/>
    <mergeCell ref="AG124:AH124"/>
    <mergeCell ref="AI124:AJ124"/>
    <mergeCell ref="AK124:AL124"/>
    <mergeCell ref="AM124:AN124"/>
    <mergeCell ref="Q124:R124"/>
    <mergeCell ref="S124:T124"/>
    <mergeCell ref="U124:V124"/>
    <mergeCell ref="W124:X124"/>
    <mergeCell ref="Y124:Z124"/>
    <mergeCell ref="AA124:AB124"/>
    <mergeCell ref="AO123:AP123"/>
    <mergeCell ref="AQ123:AR123"/>
    <mergeCell ref="AS123:AT123"/>
    <mergeCell ref="B124:D124"/>
    <mergeCell ref="E124:F124"/>
    <mergeCell ref="G124:H124"/>
    <mergeCell ref="I124:J124"/>
    <mergeCell ref="K124:L124"/>
    <mergeCell ref="M124:N124"/>
    <mergeCell ref="O124:P124"/>
    <mergeCell ref="AC123:AD123"/>
    <mergeCell ref="AE123:AF123"/>
    <mergeCell ref="AG123:AH123"/>
    <mergeCell ref="AI123:AJ123"/>
    <mergeCell ref="AK123:AL123"/>
    <mergeCell ref="AM123:AN123"/>
    <mergeCell ref="Q123:R123"/>
    <mergeCell ref="S123:T123"/>
    <mergeCell ref="U123:V123"/>
    <mergeCell ref="W123:X123"/>
    <mergeCell ref="Y123:Z123"/>
    <mergeCell ref="AA123:AB123"/>
    <mergeCell ref="AO124:AP124"/>
    <mergeCell ref="AQ124:AR124"/>
    <mergeCell ref="AS124:AT124"/>
    <mergeCell ref="B123:D123"/>
    <mergeCell ref="E123:F123"/>
    <mergeCell ref="G123:H123"/>
    <mergeCell ref="I123:J123"/>
    <mergeCell ref="K123:L123"/>
    <mergeCell ref="M123:N123"/>
    <mergeCell ref="O123:P123"/>
    <mergeCell ref="AC122:AD122"/>
    <mergeCell ref="AE122:AF122"/>
    <mergeCell ref="AG122:AH122"/>
    <mergeCell ref="AI122:AJ122"/>
    <mergeCell ref="AK122:AL122"/>
    <mergeCell ref="AM122:AN122"/>
    <mergeCell ref="Q122:R122"/>
    <mergeCell ref="S122:T122"/>
    <mergeCell ref="U122:V122"/>
    <mergeCell ref="W122:X122"/>
    <mergeCell ref="Y122:Z122"/>
    <mergeCell ref="AA122:AB122"/>
    <mergeCell ref="AO121:AP121"/>
    <mergeCell ref="AQ121:AR121"/>
    <mergeCell ref="AS121:AT121"/>
    <mergeCell ref="B122:D122"/>
    <mergeCell ref="E122:F122"/>
    <mergeCell ref="G122:H122"/>
    <mergeCell ref="I122:J122"/>
    <mergeCell ref="K122:L122"/>
    <mergeCell ref="M122:N122"/>
    <mergeCell ref="O122:P122"/>
    <mergeCell ref="AC121:AD121"/>
    <mergeCell ref="AE121:AF121"/>
    <mergeCell ref="AG121:AH121"/>
    <mergeCell ref="AI121:AJ121"/>
    <mergeCell ref="AK121:AL121"/>
    <mergeCell ref="AM121:AN121"/>
    <mergeCell ref="Q121:R121"/>
    <mergeCell ref="S121:T121"/>
    <mergeCell ref="U121:V121"/>
    <mergeCell ref="W121:X121"/>
    <mergeCell ref="Y121:Z121"/>
    <mergeCell ref="AA121:AB121"/>
    <mergeCell ref="AO122:AP122"/>
    <mergeCell ref="AQ122:AR122"/>
    <mergeCell ref="AS122:AT122"/>
    <mergeCell ref="B121:D121"/>
    <mergeCell ref="E121:F121"/>
    <mergeCell ref="G121:H121"/>
    <mergeCell ref="I121:J121"/>
    <mergeCell ref="K121:L121"/>
    <mergeCell ref="M121:N121"/>
    <mergeCell ref="O121:P121"/>
    <mergeCell ref="AC120:AD120"/>
    <mergeCell ref="AE120:AF120"/>
    <mergeCell ref="AG120:AH120"/>
    <mergeCell ref="AI120:AJ120"/>
    <mergeCell ref="AK120:AL120"/>
    <mergeCell ref="AM120:AN120"/>
    <mergeCell ref="Q120:R120"/>
    <mergeCell ref="S120:T120"/>
    <mergeCell ref="U120:V120"/>
    <mergeCell ref="W120:X120"/>
    <mergeCell ref="Y120:Z120"/>
    <mergeCell ref="AA120:AB120"/>
    <mergeCell ref="AO119:AP119"/>
    <mergeCell ref="AQ119:AR119"/>
    <mergeCell ref="AS119:AT119"/>
    <mergeCell ref="B120:D120"/>
    <mergeCell ref="E120:F120"/>
    <mergeCell ref="G120:H120"/>
    <mergeCell ref="I120:J120"/>
    <mergeCell ref="K120:L120"/>
    <mergeCell ref="M120:N120"/>
    <mergeCell ref="O120:P120"/>
    <mergeCell ref="AC119:AD119"/>
    <mergeCell ref="AE119:AF119"/>
    <mergeCell ref="AG119:AH119"/>
    <mergeCell ref="AI119:AJ119"/>
    <mergeCell ref="AK119:AL119"/>
    <mergeCell ref="AM119:AN119"/>
    <mergeCell ref="Q119:R119"/>
    <mergeCell ref="S119:T119"/>
    <mergeCell ref="U119:V119"/>
    <mergeCell ref="W119:X119"/>
    <mergeCell ref="Y119:Z119"/>
    <mergeCell ref="AA119:AB119"/>
    <mergeCell ref="AO120:AP120"/>
    <mergeCell ref="AQ120:AR120"/>
    <mergeCell ref="AS120:AT120"/>
    <mergeCell ref="B119:D119"/>
    <mergeCell ref="E119:F119"/>
    <mergeCell ref="G119:H119"/>
    <mergeCell ref="I119:J119"/>
    <mergeCell ref="K119:L119"/>
    <mergeCell ref="M119:N119"/>
    <mergeCell ref="O119:P119"/>
    <mergeCell ref="AC118:AD118"/>
    <mergeCell ref="AE118:AF118"/>
    <mergeCell ref="AG118:AH118"/>
    <mergeCell ref="AI118:AJ118"/>
    <mergeCell ref="AK118:AL118"/>
    <mergeCell ref="AM118:AN118"/>
    <mergeCell ref="Q118:R118"/>
    <mergeCell ref="S118:T118"/>
    <mergeCell ref="U118:V118"/>
    <mergeCell ref="W118:X118"/>
    <mergeCell ref="Y118:Z118"/>
    <mergeCell ref="AA118:AB118"/>
    <mergeCell ref="AO117:AP117"/>
    <mergeCell ref="AQ117:AR117"/>
    <mergeCell ref="AS117:AT117"/>
    <mergeCell ref="B118:D118"/>
    <mergeCell ref="E118:F118"/>
    <mergeCell ref="G118:H118"/>
    <mergeCell ref="I118:J118"/>
    <mergeCell ref="K118:L118"/>
    <mergeCell ref="M118:N118"/>
    <mergeCell ref="O118:P118"/>
    <mergeCell ref="AC117:AD117"/>
    <mergeCell ref="AE117:AF117"/>
    <mergeCell ref="AG117:AH117"/>
    <mergeCell ref="AI117:AJ117"/>
    <mergeCell ref="AK117:AL117"/>
    <mergeCell ref="AM117:AN117"/>
    <mergeCell ref="Q117:R117"/>
    <mergeCell ref="S117:T117"/>
    <mergeCell ref="U117:V117"/>
    <mergeCell ref="W117:X117"/>
    <mergeCell ref="Y117:Z117"/>
    <mergeCell ref="AA117:AB117"/>
    <mergeCell ref="AO118:AP118"/>
    <mergeCell ref="AQ118:AR118"/>
    <mergeCell ref="AS118:AT118"/>
    <mergeCell ref="B117:D117"/>
    <mergeCell ref="E117:F117"/>
    <mergeCell ref="G117:H117"/>
    <mergeCell ref="I117:J117"/>
    <mergeCell ref="K117:L117"/>
    <mergeCell ref="M117:N117"/>
    <mergeCell ref="O117:P117"/>
    <mergeCell ref="AC116:AD116"/>
    <mergeCell ref="AE116:AF116"/>
    <mergeCell ref="AG116:AH116"/>
    <mergeCell ref="AI116:AJ116"/>
    <mergeCell ref="AK116:AL116"/>
    <mergeCell ref="AM116:AN116"/>
    <mergeCell ref="Q116:R116"/>
    <mergeCell ref="S116:T116"/>
    <mergeCell ref="U116:V116"/>
    <mergeCell ref="W116:X116"/>
    <mergeCell ref="Y116:Z116"/>
    <mergeCell ref="AA116:AB116"/>
    <mergeCell ref="AO115:AP115"/>
    <mergeCell ref="AQ115:AR115"/>
    <mergeCell ref="AS115:AT115"/>
    <mergeCell ref="B116:D116"/>
    <mergeCell ref="E116:F116"/>
    <mergeCell ref="G116:H116"/>
    <mergeCell ref="I116:J116"/>
    <mergeCell ref="K116:L116"/>
    <mergeCell ref="M116:N116"/>
    <mergeCell ref="O116:P116"/>
    <mergeCell ref="AC115:AD115"/>
    <mergeCell ref="AE115:AF115"/>
    <mergeCell ref="AG115:AH115"/>
    <mergeCell ref="AI115:AJ115"/>
    <mergeCell ref="AK115:AL115"/>
    <mergeCell ref="AM115:AN115"/>
    <mergeCell ref="Q115:R115"/>
    <mergeCell ref="S115:T115"/>
    <mergeCell ref="U115:V115"/>
    <mergeCell ref="W115:X115"/>
    <mergeCell ref="Y115:Z115"/>
    <mergeCell ref="AA115:AB115"/>
    <mergeCell ref="AO116:AP116"/>
    <mergeCell ref="AQ116:AR116"/>
    <mergeCell ref="AS116:AT116"/>
    <mergeCell ref="B115:D115"/>
    <mergeCell ref="E115:F115"/>
    <mergeCell ref="G115:H115"/>
    <mergeCell ref="I115:J115"/>
    <mergeCell ref="K115:L115"/>
    <mergeCell ref="M115:N115"/>
    <mergeCell ref="O115:P115"/>
    <mergeCell ref="AC114:AD114"/>
    <mergeCell ref="AE114:AF114"/>
    <mergeCell ref="AG114:AH114"/>
    <mergeCell ref="AI114:AJ114"/>
    <mergeCell ref="AK114:AL114"/>
    <mergeCell ref="AM114:AN114"/>
    <mergeCell ref="Q114:R114"/>
    <mergeCell ref="S114:T114"/>
    <mergeCell ref="U114:V114"/>
    <mergeCell ref="W114:X114"/>
    <mergeCell ref="Y114:Z114"/>
    <mergeCell ref="AA114:AB114"/>
    <mergeCell ref="AO113:AP113"/>
    <mergeCell ref="AQ113:AR113"/>
    <mergeCell ref="AS113:AT113"/>
    <mergeCell ref="B114:D114"/>
    <mergeCell ref="E114:F114"/>
    <mergeCell ref="G114:H114"/>
    <mergeCell ref="I114:J114"/>
    <mergeCell ref="K114:L114"/>
    <mergeCell ref="M114:N114"/>
    <mergeCell ref="O114:P114"/>
    <mergeCell ref="AC113:AD113"/>
    <mergeCell ref="AE113:AF113"/>
    <mergeCell ref="AG113:AH113"/>
    <mergeCell ref="AI113:AJ113"/>
    <mergeCell ref="AK113:AL113"/>
    <mergeCell ref="AM113:AN113"/>
    <mergeCell ref="Q113:R113"/>
    <mergeCell ref="S113:T113"/>
    <mergeCell ref="U113:V113"/>
    <mergeCell ref="W113:X113"/>
    <mergeCell ref="Y113:Z113"/>
    <mergeCell ref="AA113:AB113"/>
    <mergeCell ref="AO114:AP114"/>
    <mergeCell ref="AQ114:AR114"/>
    <mergeCell ref="AS114:AT114"/>
    <mergeCell ref="B113:D113"/>
    <mergeCell ref="E113:F113"/>
    <mergeCell ref="G113:H113"/>
    <mergeCell ref="I113:J113"/>
    <mergeCell ref="K113:L113"/>
    <mergeCell ref="M113:N113"/>
    <mergeCell ref="O113:P113"/>
    <mergeCell ref="AC112:AD112"/>
    <mergeCell ref="AE112:AF112"/>
    <mergeCell ref="AG112:AH112"/>
    <mergeCell ref="AI112:AJ112"/>
    <mergeCell ref="AK112:AL112"/>
    <mergeCell ref="AM112:AN112"/>
    <mergeCell ref="Q112:R112"/>
    <mergeCell ref="S112:T112"/>
    <mergeCell ref="U112:V112"/>
    <mergeCell ref="W112:X112"/>
    <mergeCell ref="Y112:Z112"/>
    <mergeCell ref="AA112:AB112"/>
    <mergeCell ref="AO111:AP111"/>
    <mergeCell ref="AQ111:AR111"/>
    <mergeCell ref="AS111:AT111"/>
    <mergeCell ref="B112:D112"/>
    <mergeCell ref="E112:F112"/>
    <mergeCell ref="G112:H112"/>
    <mergeCell ref="I112:J112"/>
    <mergeCell ref="K112:L112"/>
    <mergeCell ref="M112:N112"/>
    <mergeCell ref="O112:P112"/>
    <mergeCell ref="AC111:AD111"/>
    <mergeCell ref="AE111:AF111"/>
    <mergeCell ref="AG111:AH111"/>
    <mergeCell ref="AI111:AJ111"/>
    <mergeCell ref="AK111:AL111"/>
    <mergeCell ref="AM111:AN111"/>
    <mergeCell ref="Q111:R111"/>
    <mergeCell ref="S111:T111"/>
    <mergeCell ref="U111:V111"/>
    <mergeCell ref="W111:X111"/>
    <mergeCell ref="Y111:Z111"/>
    <mergeCell ref="AA111:AB111"/>
    <mergeCell ref="AO112:AP112"/>
    <mergeCell ref="AQ112:AR112"/>
    <mergeCell ref="AS112:AT112"/>
    <mergeCell ref="B111:D111"/>
    <mergeCell ref="E111:F111"/>
    <mergeCell ref="G111:H111"/>
    <mergeCell ref="I111:J111"/>
    <mergeCell ref="K111:L111"/>
    <mergeCell ref="M111:N111"/>
    <mergeCell ref="O111:P111"/>
    <mergeCell ref="AC110:AD110"/>
    <mergeCell ref="AE110:AF110"/>
    <mergeCell ref="AG110:AH110"/>
    <mergeCell ref="AI110:AJ110"/>
    <mergeCell ref="AK110:AL110"/>
    <mergeCell ref="AM110:AN110"/>
    <mergeCell ref="Q110:R110"/>
    <mergeCell ref="S110:T110"/>
    <mergeCell ref="U110:V110"/>
    <mergeCell ref="W110:X110"/>
    <mergeCell ref="Y110:Z110"/>
    <mergeCell ref="AA110:AB110"/>
    <mergeCell ref="AO109:AP109"/>
    <mergeCell ref="AQ109:AR109"/>
    <mergeCell ref="AS109:AT109"/>
    <mergeCell ref="B110:D110"/>
    <mergeCell ref="E110:F110"/>
    <mergeCell ref="G110:H110"/>
    <mergeCell ref="I110:J110"/>
    <mergeCell ref="K110:L110"/>
    <mergeCell ref="M110:N110"/>
    <mergeCell ref="O110:P110"/>
    <mergeCell ref="AC109:AD109"/>
    <mergeCell ref="AE109:AF109"/>
    <mergeCell ref="AG109:AH109"/>
    <mergeCell ref="AI109:AJ109"/>
    <mergeCell ref="AK109:AL109"/>
    <mergeCell ref="AM109:AN109"/>
    <mergeCell ref="Q109:R109"/>
    <mergeCell ref="S109:T109"/>
    <mergeCell ref="U109:V109"/>
    <mergeCell ref="W109:X109"/>
    <mergeCell ref="Y109:Z109"/>
    <mergeCell ref="AA109:AB109"/>
    <mergeCell ref="AO110:AP110"/>
    <mergeCell ref="AQ110:AR110"/>
    <mergeCell ref="AS110:AT110"/>
    <mergeCell ref="B109:D109"/>
    <mergeCell ref="E109:F109"/>
    <mergeCell ref="G109:H109"/>
    <mergeCell ref="I109:J109"/>
    <mergeCell ref="K109:L109"/>
    <mergeCell ref="M109:N109"/>
    <mergeCell ref="O109:P109"/>
    <mergeCell ref="AC108:AD108"/>
    <mergeCell ref="AE108:AF108"/>
    <mergeCell ref="AG108:AH108"/>
    <mergeCell ref="AI108:AJ108"/>
    <mergeCell ref="AK108:AL108"/>
    <mergeCell ref="AM108:AN108"/>
    <mergeCell ref="Q108:R108"/>
    <mergeCell ref="S108:T108"/>
    <mergeCell ref="U108:V108"/>
    <mergeCell ref="W108:X108"/>
    <mergeCell ref="Y108:Z108"/>
    <mergeCell ref="AA108:AB108"/>
    <mergeCell ref="AO107:AP107"/>
    <mergeCell ref="AQ107:AR107"/>
    <mergeCell ref="AS107:AT107"/>
    <mergeCell ref="B108:D108"/>
    <mergeCell ref="E108:F108"/>
    <mergeCell ref="G108:H108"/>
    <mergeCell ref="I108:J108"/>
    <mergeCell ref="K108:L108"/>
    <mergeCell ref="M108:N108"/>
    <mergeCell ref="O108:P108"/>
    <mergeCell ref="AC107:AD107"/>
    <mergeCell ref="AE107:AF107"/>
    <mergeCell ref="AG107:AH107"/>
    <mergeCell ref="AI107:AJ107"/>
    <mergeCell ref="AK107:AL107"/>
    <mergeCell ref="AM107:AN107"/>
    <mergeCell ref="Q107:R107"/>
    <mergeCell ref="S107:T107"/>
    <mergeCell ref="U107:V107"/>
    <mergeCell ref="W107:X107"/>
    <mergeCell ref="Y107:Z107"/>
    <mergeCell ref="AA107:AB107"/>
    <mergeCell ref="AO108:AP108"/>
    <mergeCell ref="AQ108:AR108"/>
    <mergeCell ref="AS108:AT108"/>
    <mergeCell ref="B107:D107"/>
    <mergeCell ref="E107:F107"/>
    <mergeCell ref="G107:H107"/>
    <mergeCell ref="I107:J107"/>
    <mergeCell ref="K107:L107"/>
    <mergeCell ref="M107:N107"/>
    <mergeCell ref="O107:P107"/>
    <mergeCell ref="AC106:AD106"/>
    <mergeCell ref="AE106:AF106"/>
    <mergeCell ref="AG106:AH106"/>
    <mergeCell ref="AI106:AJ106"/>
    <mergeCell ref="AK106:AL106"/>
    <mergeCell ref="AM106:AN106"/>
    <mergeCell ref="Q106:R106"/>
    <mergeCell ref="S106:T106"/>
    <mergeCell ref="U106:V106"/>
    <mergeCell ref="W106:X106"/>
    <mergeCell ref="Y106:Z106"/>
    <mergeCell ref="AA106:AB106"/>
    <mergeCell ref="AO105:AP105"/>
    <mergeCell ref="AQ105:AR105"/>
    <mergeCell ref="AS105:AT105"/>
    <mergeCell ref="B106:D106"/>
    <mergeCell ref="E106:F106"/>
    <mergeCell ref="G106:H106"/>
    <mergeCell ref="I106:J106"/>
    <mergeCell ref="K106:L106"/>
    <mergeCell ref="M106:N106"/>
    <mergeCell ref="O106:P106"/>
    <mergeCell ref="AC105:AD105"/>
    <mergeCell ref="AE105:AF105"/>
    <mergeCell ref="AG105:AH105"/>
    <mergeCell ref="AI105:AJ105"/>
    <mergeCell ref="AK105:AL105"/>
    <mergeCell ref="AM105:AN105"/>
    <mergeCell ref="Q105:R105"/>
    <mergeCell ref="S105:T105"/>
    <mergeCell ref="U105:V105"/>
    <mergeCell ref="W105:X105"/>
    <mergeCell ref="Y105:Z105"/>
    <mergeCell ref="AA105:AB105"/>
    <mergeCell ref="AO106:AP106"/>
    <mergeCell ref="AQ106:AR106"/>
    <mergeCell ref="AS106:AT106"/>
    <mergeCell ref="B105:D105"/>
    <mergeCell ref="E105:F105"/>
    <mergeCell ref="G105:H105"/>
    <mergeCell ref="I105:J105"/>
    <mergeCell ref="K105:L105"/>
    <mergeCell ref="M105:N105"/>
    <mergeCell ref="O105:P105"/>
    <mergeCell ref="AC104:AD104"/>
    <mergeCell ref="AE104:AF104"/>
    <mergeCell ref="AG104:AH104"/>
    <mergeCell ref="AI104:AJ104"/>
    <mergeCell ref="AK104:AL104"/>
    <mergeCell ref="AM104:AN104"/>
    <mergeCell ref="Q104:R104"/>
    <mergeCell ref="S104:T104"/>
    <mergeCell ref="U104:V104"/>
    <mergeCell ref="W104:X104"/>
    <mergeCell ref="Y104:Z104"/>
    <mergeCell ref="AA104:AB104"/>
    <mergeCell ref="AO103:AP103"/>
    <mergeCell ref="AQ103:AR103"/>
    <mergeCell ref="AS103:AT103"/>
    <mergeCell ref="B104:D104"/>
    <mergeCell ref="E104:F104"/>
    <mergeCell ref="G104:H104"/>
    <mergeCell ref="I104:J104"/>
    <mergeCell ref="K104:L104"/>
    <mergeCell ref="M104:N104"/>
    <mergeCell ref="O104:P104"/>
    <mergeCell ref="AC103:AD103"/>
    <mergeCell ref="AE103:AF103"/>
    <mergeCell ref="AG103:AH103"/>
    <mergeCell ref="AI103:AJ103"/>
    <mergeCell ref="AK103:AL103"/>
    <mergeCell ref="AM103:AN103"/>
    <mergeCell ref="Q103:R103"/>
    <mergeCell ref="S103:T103"/>
    <mergeCell ref="U103:V103"/>
    <mergeCell ref="W103:X103"/>
    <mergeCell ref="Y103:Z103"/>
    <mergeCell ref="AA103:AB103"/>
    <mergeCell ref="AO104:AP104"/>
    <mergeCell ref="AQ104:AR104"/>
    <mergeCell ref="AS104:AT104"/>
    <mergeCell ref="B103:D103"/>
    <mergeCell ref="E103:F103"/>
    <mergeCell ref="G103:H103"/>
    <mergeCell ref="I103:J103"/>
    <mergeCell ref="K103:L103"/>
    <mergeCell ref="M103:N103"/>
    <mergeCell ref="O103:P103"/>
    <mergeCell ref="AC102:AD102"/>
    <mergeCell ref="AE102:AF102"/>
    <mergeCell ref="AG102:AH102"/>
    <mergeCell ref="AI102:AJ102"/>
    <mergeCell ref="AK102:AL102"/>
    <mergeCell ref="AM102:AN102"/>
    <mergeCell ref="Q102:R102"/>
    <mergeCell ref="S102:T102"/>
    <mergeCell ref="U102:V102"/>
    <mergeCell ref="W102:X102"/>
    <mergeCell ref="Y102:Z102"/>
    <mergeCell ref="AA102:AB102"/>
    <mergeCell ref="AO101:AP101"/>
    <mergeCell ref="AQ101:AR101"/>
    <mergeCell ref="AS101:AT101"/>
    <mergeCell ref="B102:D102"/>
    <mergeCell ref="E102:F102"/>
    <mergeCell ref="G102:H102"/>
    <mergeCell ref="I102:J102"/>
    <mergeCell ref="K102:L102"/>
    <mergeCell ref="M102:N102"/>
    <mergeCell ref="O102:P102"/>
    <mergeCell ref="AC101:AD101"/>
    <mergeCell ref="AE101:AF101"/>
    <mergeCell ref="AG101:AH101"/>
    <mergeCell ref="AI101:AJ101"/>
    <mergeCell ref="AK101:AL101"/>
    <mergeCell ref="AM101:AN101"/>
    <mergeCell ref="Q101:R101"/>
    <mergeCell ref="S101:T101"/>
    <mergeCell ref="U101:V101"/>
    <mergeCell ref="W101:X101"/>
    <mergeCell ref="Y101:Z101"/>
    <mergeCell ref="AA101:AB101"/>
    <mergeCell ref="AO102:AP102"/>
    <mergeCell ref="AQ102:AR102"/>
    <mergeCell ref="AS102:AT102"/>
    <mergeCell ref="B101:D101"/>
    <mergeCell ref="E101:F101"/>
    <mergeCell ref="G101:H101"/>
    <mergeCell ref="I101:J101"/>
    <mergeCell ref="K101:L101"/>
    <mergeCell ref="M101:N101"/>
    <mergeCell ref="O101:P101"/>
    <mergeCell ref="AC100:AD100"/>
    <mergeCell ref="AE100:AF100"/>
    <mergeCell ref="AG100:AH100"/>
    <mergeCell ref="AI100:AJ100"/>
    <mergeCell ref="AK100:AL100"/>
    <mergeCell ref="AM100:AN100"/>
    <mergeCell ref="Q100:R100"/>
    <mergeCell ref="S100:T100"/>
    <mergeCell ref="U100:V100"/>
    <mergeCell ref="W100:X100"/>
    <mergeCell ref="Y100:Z100"/>
    <mergeCell ref="AA100:AB100"/>
    <mergeCell ref="AO99:AP99"/>
    <mergeCell ref="AQ99:AR99"/>
    <mergeCell ref="AS99:AT99"/>
    <mergeCell ref="B100:D100"/>
    <mergeCell ref="E100:F100"/>
    <mergeCell ref="G100:H100"/>
    <mergeCell ref="I100:J100"/>
    <mergeCell ref="K100:L100"/>
    <mergeCell ref="M100:N100"/>
    <mergeCell ref="O100:P100"/>
    <mergeCell ref="AC99:AD99"/>
    <mergeCell ref="AE99:AF99"/>
    <mergeCell ref="AG99:AH99"/>
    <mergeCell ref="AI99:AJ99"/>
    <mergeCell ref="AK99:AL99"/>
    <mergeCell ref="AM99:AN99"/>
    <mergeCell ref="Q99:R99"/>
    <mergeCell ref="S99:T99"/>
    <mergeCell ref="U99:V99"/>
    <mergeCell ref="W99:X99"/>
    <mergeCell ref="Y99:Z99"/>
    <mergeCell ref="AA99:AB99"/>
    <mergeCell ref="AO100:AP100"/>
    <mergeCell ref="AQ100:AR100"/>
    <mergeCell ref="AS100:AT100"/>
    <mergeCell ref="B99:D99"/>
    <mergeCell ref="E99:F99"/>
    <mergeCell ref="G99:H99"/>
    <mergeCell ref="I99:J99"/>
    <mergeCell ref="K99:L99"/>
    <mergeCell ref="M99:N99"/>
    <mergeCell ref="O99:P99"/>
    <mergeCell ref="AC98:AD98"/>
    <mergeCell ref="AE98:AF98"/>
    <mergeCell ref="AG98:AH98"/>
    <mergeCell ref="AI98:AJ98"/>
    <mergeCell ref="AK98:AL98"/>
    <mergeCell ref="AM98:AN98"/>
    <mergeCell ref="Q98:R98"/>
    <mergeCell ref="S98:T98"/>
    <mergeCell ref="U98:V98"/>
    <mergeCell ref="W98:X98"/>
    <mergeCell ref="Y98:Z98"/>
    <mergeCell ref="AA98:AB98"/>
    <mergeCell ref="AO97:AP97"/>
    <mergeCell ref="AQ97:AR97"/>
    <mergeCell ref="AS97:AT97"/>
    <mergeCell ref="B98:D98"/>
    <mergeCell ref="E98:F98"/>
    <mergeCell ref="G98:H98"/>
    <mergeCell ref="I98:J98"/>
    <mergeCell ref="K98:L98"/>
    <mergeCell ref="M98:N98"/>
    <mergeCell ref="O98:P98"/>
    <mergeCell ref="AC97:AD97"/>
    <mergeCell ref="AE97:AF97"/>
    <mergeCell ref="AG97:AH97"/>
    <mergeCell ref="AI97:AJ97"/>
    <mergeCell ref="AK97:AL97"/>
    <mergeCell ref="AM97:AN97"/>
    <mergeCell ref="Q97:R97"/>
    <mergeCell ref="S97:T97"/>
    <mergeCell ref="U97:V97"/>
    <mergeCell ref="W97:X97"/>
    <mergeCell ref="Y97:Z97"/>
    <mergeCell ref="AA97:AB97"/>
    <mergeCell ref="AO98:AP98"/>
    <mergeCell ref="AQ98:AR98"/>
    <mergeCell ref="AS98:AT98"/>
    <mergeCell ref="B97:D97"/>
    <mergeCell ref="E97:F97"/>
    <mergeCell ref="G97:H97"/>
    <mergeCell ref="I97:J97"/>
    <mergeCell ref="K97:L97"/>
    <mergeCell ref="M97:N97"/>
    <mergeCell ref="O97:P97"/>
    <mergeCell ref="AC96:AD96"/>
    <mergeCell ref="AE96:AF96"/>
    <mergeCell ref="AG96:AH96"/>
    <mergeCell ref="AI96:AJ96"/>
    <mergeCell ref="AK96:AL96"/>
    <mergeCell ref="AM96:AN96"/>
    <mergeCell ref="Q96:R96"/>
    <mergeCell ref="S96:T96"/>
    <mergeCell ref="U96:V96"/>
    <mergeCell ref="W96:X96"/>
    <mergeCell ref="Y96:Z96"/>
    <mergeCell ref="AA96:AB96"/>
    <mergeCell ref="AO95:AP95"/>
    <mergeCell ref="AQ95:AR95"/>
    <mergeCell ref="AS95:AT95"/>
    <mergeCell ref="B96:D96"/>
    <mergeCell ref="E96:F96"/>
    <mergeCell ref="G96:H96"/>
    <mergeCell ref="I96:J96"/>
    <mergeCell ref="K96:L96"/>
    <mergeCell ref="M96:N96"/>
    <mergeCell ref="O96:P96"/>
    <mergeCell ref="AC95:AD95"/>
    <mergeCell ref="AE95:AF95"/>
    <mergeCell ref="AG95:AH95"/>
    <mergeCell ref="AI95:AJ95"/>
    <mergeCell ref="AK95:AL95"/>
    <mergeCell ref="AM95:AN95"/>
    <mergeCell ref="Q95:R95"/>
    <mergeCell ref="S95:T95"/>
    <mergeCell ref="U95:V95"/>
    <mergeCell ref="W95:X95"/>
    <mergeCell ref="Y95:Z95"/>
    <mergeCell ref="AA95:AB95"/>
    <mergeCell ref="AO96:AP96"/>
    <mergeCell ref="AQ96:AR96"/>
    <mergeCell ref="AS96:AT96"/>
    <mergeCell ref="B95:D95"/>
    <mergeCell ref="E95:F95"/>
    <mergeCell ref="G95:H95"/>
    <mergeCell ref="I95:J95"/>
    <mergeCell ref="K95:L95"/>
    <mergeCell ref="M95:N95"/>
    <mergeCell ref="O95:P95"/>
    <mergeCell ref="AC94:AD94"/>
    <mergeCell ref="AE94:AF94"/>
    <mergeCell ref="AG94:AH94"/>
    <mergeCell ref="AI94:AJ94"/>
    <mergeCell ref="AK94:AL94"/>
    <mergeCell ref="AM94:AN94"/>
    <mergeCell ref="Q94:R94"/>
    <mergeCell ref="S94:T94"/>
    <mergeCell ref="U94:V94"/>
    <mergeCell ref="W94:X94"/>
    <mergeCell ref="Y94:Z94"/>
    <mergeCell ref="AA94:AB94"/>
    <mergeCell ref="AO93:AP93"/>
    <mergeCell ref="AQ93:AR93"/>
    <mergeCell ref="AS93:AT93"/>
    <mergeCell ref="B94:D94"/>
    <mergeCell ref="E94:F94"/>
    <mergeCell ref="G94:H94"/>
    <mergeCell ref="I94:J94"/>
    <mergeCell ref="K94:L94"/>
    <mergeCell ref="M94:N94"/>
    <mergeCell ref="O94:P94"/>
    <mergeCell ref="AC93:AD93"/>
    <mergeCell ref="AE93:AF93"/>
    <mergeCell ref="AG93:AH93"/>
    <mergeCell ref="AI93:AJ93"/>
    <mergeCell ref="AK93:AL93"/>
    <mergeCell ref="AM93:AN93"/>
    <mergeCell ref="Q93:R93"/>
    <mergeCell ref="S93:T93"/>
    <mergeCell ref="U93:V93"/>
    <mergeCell ref="W93:X93"/>
    <mergeCell ref="Y93:Z93"/>
    <mergeCell ref="AA93:AB93"/>
    <mergeCell ref="AO94:AP94"/>
    <mergeCell ref="AQ94:AR94"/>
    <mergeCell ref="AS94:AT94"/>
    <mergeCell ref="B93:D93"/>
    <mergeCell ref="E93:F93"/>
    <mergeCell ref="G93:H93"/>
    <mergeCell ref="I93:J93"/>
    <mergeCell ref="K93:L93"/>
    <mergeCell ref="M93:N93"/>
    <mergeCell ref="O93:P93"/>
    <mergeCell ref="AC92:AD92"/>
    <mergeCell ref="AE92:AF92"/>
    <mergeCell ref="AG92:AH92"/>
    <mergeCell ref="AI92:AJ92"/>
    <mergeCell ref="AK92:AL92"/>
    <mergeCell ref="AM92:AN92"/>
    <mergeCell ref="Q92:R92"/>
    <mergeCell ref="S92:T92"/>
    <mergeCell ref="U92:V92"/>
    <mergeCell ref="W92:X92"/>
    <mergeCell ref="Y92:Z92"/>
    <mergeCell ref="AA92:AB92"/>
    <mergeCell ref="AO91:AP91"/>
    <mergeCell ref="AQ91:AR91"/>
    <mergeCell ref="AS91:AT91"/>
    <mergeCell ref="B92:D92"/>
    <mergeCell ref="E92:F92"/>
    <mergeCell ref="G92:H92"/>
    <mergeCell ref="I92:J92"/>
    <mergeCell ref="K92:L92"/>
    <mergeCell ref="M92:N92"/>
    <mergeCell ref="O92:P92"/>
    <mergeCell ref="AC91:AD91"/>
    <mergeCell ref="AE91:AF91"/>
    <mergeCell ref="AG91:AH91"/>
    <mergeCell ref="AI91:AJ91"/>
    <mergeCell ref="AK91:AL91"/>
    <mergeCell ref="AM91:AN91"/>
    <mergeCell ref="Q91:R91"/>
    <mergeCell ref="S91:T91"/>
    <mergeCell ref="U91:V91"/>
    <mergeCell ref="W91:X91"/>
    <mergeCell ref="Y91:Z91"/>
    <mergeCell ref="AA91:AB91"/>
    <mergeCell ref="AO92:AP92"/>
    <mergeCell ref="AQ92:AR92"/>
    <mergeCell ref="AS92:AT92"/>
    <mergeCell ref="B91:D91"/>
    <mergeCell ref="E91:F91"/>
    <mergeCell ref="G91:H91"/>
    <mergeCell ref="I91:J91"/>
    <mergeCell ref="K91:L91"/>
    <mergeCell ref="M91:N91"/>
    <mergeCell ref="O91:P91"/>
    <mergeCell ref="AC90:AD90"/>
    <mergeCell ref="AE90:AF90"/>
    <mergeCell ref="AG90:AH90"/>
    <mergeCell ref="AI90:AJ90"/>
    <mergeCell ref="AK90:AL90"/>
    <mergeCell ref="AM90:AN90"/>
    <mergeCell ref="Q90:R90"/>
    <mergeCell ref="S90:T90"/>
    <mergeCell ref="U90:V90"/>
    <mergeCell ref="W90:X90"/>
    <mergeCell ref="Y90:Z90"/>
    <mergeCell ref="AA90:AB90"/>
    <mergeCell ref="AO89:AP89"/>
    <mergeCell ref="AQ89:AR89"/>
    <mergeCell ref="AS89:AT89"/>
    <mergeCell ref="B90:D90"/>
    <mergeCell ref="E90:F90"/>
    <mergeCell ref="G90:H90"/>
    <mergeCell ref="I90:J90"/>
    <mergeCell ref="K90:L90"/>
    <mergeCell ref="M90:N90"/>
    <mergeCell ref="O90:P90"/>
    <mergeCell ref="AC89:AD89"/>
    <mergeCell ref="AE89:AF89"/>
    <mergeCell ref="AG89:AH89"/>
    <mergeCell ref="AI89:AJ89"/>
    <mergeCell ref="AK89:AL89"/>
    <mergeCell ref="AM89:AN89"/>
    <mergeCell ref="Q89:R89"/>
    <mergeCell ref="S89:T89"/>
    <mergeCell ref="U89:V89"/>
    <mergeCell ref="W89:X89"/>
    <mergeCell ref="Y89:Z89"/>
    <mergeCell ref="AA89:AB89"/>
    <mergeCell ref="AO90:AP90"/>
    <mergeCell ref="AQ90:AR90"/>
    <mergeCell ref="AS90:AT90"/>
    <mergeCell ref="B89:D89"/>
    <mergeCell ref="E89:F89"/>
    <mergeCell ref="G89:H89"/>
    <mergeCell ref="I89:J89"/>
    <mergeCell ref="K89:L89"/>
    <mergeCell ref="M89:N89"/>
    <mergeCell ref="O89:P89"/>
    <mergeCell ref="AC88:AD88"/>
    <mergeCell ref="AE88:AF88"/>
    <mergeCell ref="AG88:AH88"/>
    <mergeCell ref="AI88:AJ88"/>
    <mergeCell ref="AK88:AL88"/>
    <mergeCell ref="AM88:AN88"/>
    <mergeCell ref="Q88:R88"/>
    <mergeCell ref="S88:T88"/>
    <mergeCell ref="U88:V88"/>
    <mergeCell ref="W88:X88"/>
    <mergeCell ref="Y88:Z88"/>
    <mergeCell ref="AA88:AB88"/>
    <mergeCell ref="AO87:AP87"/>
    <mergeCell ref="AQ87:AR87"/>
    <mergeCell ref="AS87:AT87"/>
    <mergeCell ref="B88:D88"/>
    <mergeCell ref="E88:F88"/>
    <mergeCell ref="G88:H88"/>
    <mergeCell ref="I88:J88"/>
    <mergeCell ref="K88:L88"/>
    <mergeCell ref="M88:N88"/>
    <mergeCell ref="O88:P88"/>
    <mergeCell ref="AC87:AD87"/>
    <mergeCell ref="AE87:AF87"/>
    <mergeCell ref="AG87:AH87"/>
    <mergeCell ref="AI87:AJ87"/>
    <mergeCell ref="AK87:AL87"/>
    <mergeCell ref="AM87:AN87"/>
    <mergeCell ref="Q87:R87"/>
    <mergeCell ref="S87:T87"/>
    <mergeCell ref="U87:V87"/>
    <mergeCell ref="W87:X87"/>
    <mergeCell ref="Y87:Z87"/>
    <mergeCell ref="AA87:AB87"/>
    <mergeCell ref="AO88:AP88"/>
    <mergeCell ref="AQ88:AR88"/>
    <mergeCell ref="AS88:AT88"/>
    <mergeCell ref="B87:D87"/>
    <mergeCell ref="E87:F87"/>
    <mergeCell ref="G87:H87"/>
    <mergeCell ref="I87:J87"/>
    <mergeCell ref="K87:L87"/>
    <mergeCell ref="M87:N87"/>
    <mergeCell ref="O87:P87"/>
    <mergeCell ref="AC86:AD86"/>
    <mergeCell ref="AE86:AF86"/>
    <mergeCell ref="AG86:AH86"/>
    <mergeCell ref="AI86:AJ86"/>
    <mergeCell ref="AK86:AL86"/>
    <mergeCell ref="AM86:AN86"/>
    <mergeCell ref="Q86:R86"/>
    <mergeCell ref="S86:T86"/>
    <mergeCell ref="U86:V86"/>
    <mergeCell ref="W86:X86"/>
    <mergeCell ref="Y86:Z86"/>
    <mergeCell ref="AA86:AB86"/>
    <mergeCell ref="AO85:AP85"/>
    <mergeCell ref="AQ85:AR85"/>
    <mergeCell ref="AS85:AT85"/>
    <mergeCell ref="B86:D86"/>
    <mergeCell ref="E86:F86"/>
    <mergeCell ref="G86:H86"/>
    <mergeCell ref="I86:J86"/>
    <mergeCell ref="K86:L86"/>
    <mergeCell ref="M86:N86"/>
    <mergeCell ref="O86:P86"/>
    <mergeCell ref="AC85:AD85"/>
    <mergeCell ref="AE85:AF85"/>
    <mergeCell ref="AG85:AH85"/>
    <mergeCell ref="AI85:AJ85"/>
    <mergeCell ref="AK85:AL85"/>
    <mergeCell ref="AM85:AN85"/>
    <mergeCell ref="Q85:R85"/>
    <mergeCell ref="S85:T85"/>
    <mergeCell ref="U85:V85"/>
    <mergeCell ref="W85:X85"/>
    <mergeCell ref="Y85:Z85"/>
    <mergeCell ref="AA85:AB85"/>
    <mergeCell ref="AO86:AP86"/>
    <mergeCell ref="AQ86:AR86"/>
    <mergeCell ref="AS86:AT86"/>
    <mergeCell ref="B85:D85"/>
    <mergeCell ref="E85:F85"/>
    <mergeCell ref="G85:H85"/>
    <mergeCell ref="I85:J85"/>
    <mergeCell ref="K85:L85"/>
    <mergeCell ref="M85:N85"/>
    <mergeCell ref="O85:P85"/>
    <mergeCell ref="AC84:AD84"/>
    <mergeCell ref="AE84:AF84"/>
    <mergeCell ref="AG84:AH84"/>
    <mergeCell ref="AI84:AJ84"/>
    <mergeCell ref="AK84:AL84"/>
    <mergeCell ref="AM84:AN84"/>
    <mergeCell ref="Q84:R84"/>
    <mergeCell ref="S84:T84"/>
    <mergeCell ref="U84:V84"/>
    <mergeCell ref="W84:X84"/>
    <mergeCell ref="Y84:Z84"/>
    <mergeCell ref="AA84:AB84"/>
    <mergeCell ref="AO83:AP83"/>
    <mergeCell ref="AQ83:AR83"/>
    <mergeCell ref="AS83:AT83"/>
    <mergeCell ref="B84:D84"/>
    <mergeCell ref="E84:F84"/>
    <mergeCell ref="G84:H84"/>
    <mergeCell ref="I84:J84"/>
    <mergeCell ref="K84:L84"/>
    <mergeCell ref="M84:N84"/>
    <mergeCell ref="O84:P84"/>
    <mergeCell ref="AC83:AD83"/>
    <mergeCell ref="AE83:AF83"/>
    <mergeCell ref="AG83:AH83"/>
    <mergeCell ref="AI83:AJ83"/>
    <mergeCell ref="AK83:AL83"/>
    <mergeCell ref="AM83:AN83"/>
    <mergeCell ref="Q83:R83"/>
    <mergeCell ref="S83:T83"/>
    <mergeCell ref="U83:V83"/>
    <mergeCell ref="W83:X83"/>
    <mergeCell ref="Y83:Z83"/>
    <mergeCell ref="AA83:AB83"/>
    <mergeCell ref="AO84:AP84"/>
    <mergeCell ref="AQ84:AR84"/>
    <mergeCell ref="AS84:AT84"/>
    <mergeCell ref="B83:D83"/>
    <mergeCell ref="E83:F83"/>
    <mergeCell ref="G83:H83"/>
    <mergeCell ref="I83:J83"/>
    <mergeCell ref="K83:L83"/>
    <mergeCell ref="M83:N83"/>
    <mergeCell ref="O83:P83"/>
    <mergeCell ref="AC82:AD82"/>
    <mergeCell ref="AE82:AF82"/>
    <mergeCell ref="AG82:AH82"/>
    <mergeCell ref="AI82:AJ82"/>
    <mergeCell ref="AK82:AL82"/>
    <mergeCell ref="AM82:AN82"/>
    <mergeCell ref="Q82:R82"/>
    <mergeCell ref="S82:T82"/>
    <mergeCell ref="U82:V82"/>
    <mergeCell ref="W82:X82"/>
    <mergeCell ref="Y82:Z82"/>
    <mergeCell ref="AA82:AB82"/>
    <mergeCell ref="AO81:AP81"/>
    <mergeCell ref="AQ81:AR81"/>
    <mergeCell ref="AS81:AT81"/>
    <mergeCell ref="B82:D82"/>
    <mergeCell ref="E82:F82"/>
    <mergeCell ref="G82:H82"/>
    <mergeCell ref="I82:J82"/>
    <mergeCell ref="K82:L82"/>
    <mergeCell ref="M82:N82"/>
    <mergeCell ref="O82:P82"/>
    <mergeCell ref="AC81:AD81"/>
    <mergeCell ref="AE81:AF81"/>
    <mergeCell ref="AG81:AH81"/>
    <mergeCell ref="AI81:AJ81"/>
    <mergeCell ref="AK81:AL81"/>
    <mergeCell ref="AM81:AN81"/>
    <mergeCell ref="Q81:R81"/>
    <mergeCell ref="S81:T81"/>
    <mergeCell ref="U81:V81"/>
    <mergeCell ref="W81:X81"/>
    <mergeCell ref="Y81:Z81"/>
    <mergeCell ref="AA81:AB81"/>
    <mergeCell ref="AO82:AP82"/>
    <mergeCell ref="AQ82:AR82"/>
    <mergeCell ref="AS82:AT82"/>
    <mergeCell ref="B81:D81"/>
    <mergeCell ref="E81:F81"/>
    <mergeCell ref="G81:H81"/>
    <mergeCell ref="I81:J81"/>
    <mergeCell ref="K81:L81"/>
    <mergeCell ref="M81:N81"/>
    <mergeCell ref="O81:P81"/>
    <mergeCell ref="AC80:AD80"/>
    <mergeCell ref="AE80:AF80"/>
    <mergeCell ref="AG80:AH80"/>
    <mergeCell ref="AI80:AJ80"/>
    <mergeCell ref="AK80:AL80"/>
    <mergeCell ref="AM80:AN80"/>
    <mergeCell ref="Q80:R80"/>
    <mergeCell ref="S80:T80"/>
    <mergeCell ref="U80:V80"/>
    <mergeCell ref="W80:X80"/>
    <mergeCell ref="Y80:Z80"/>
    <mergeCell ref="AA80:AB80"/>
    <mergeCell ref="AO79:AP79"/>
    <mergeCell ref="AQ79:AR79"/>
    <mergeCell ref="AS79:AT79"/>
    <mergeCell ref="B80:D80"/>
    <mergeCell ref="E80:F80"/>
    <mergeCell ref="G80:H80"/>
    <mergeCell ref="I80:J80"/>
    <mergeCell ref="K80:L80"/>
    <mergeCell ref="M80:N80"/>
    <mergeCell ref="O80:P80"/>
    <mergeCell ref="AC79:AD79"/>
    <mergeCell ref="AE79:AF79"/>
    <mergeCell ref="AG79:AH79"/>
    <mergeCell ref="AI79:AJ79"/>
    <mergeCell ref="AK79:AL79"/>
    <mergeCell ref="AM79:AN79"/>
    <mergeCell ref="Q79:R79"/>
    <mergeCell ref="S79:T79"/>
    <mergeCell ref="U79:V79"/>
    <mergeCell ref="W79:X79"/>
    <mergeCell ref="Y79:Z79"/>
    <mergeCell ref="AA79:AB79"/>
    <mergeCell ref="AO80:AP80"/>
    <mergeCell ref="AQ80:AR80"/>
    <mergeCell ref="AS80:AT80"/>
    <mergeCell ref="B79:D79"/>
    <mergeCell ref="E79:F79"/>
    <mergeCell ref="G79:H79"/>
    <mergeCell ref="I79:J79"/>
    <mergeCell ref="K79:L79"/>
    <mergeCell ref="M79:N79"/>
    <mergeCell ref="O79:P79"/>
    <mergeCell ref="AC78:AD78"/>
    <mergeCell ref="AE78:AF78"/>
    <mergeCell ref="AG78:AH78"/>
    <mergeCell ref="AI78:AJ78"/>
    <mergeCell ref="AK78:AL78"/>
    <mergeCell ref="AM78:AN78"/>
    <mergeCell ref="Q78:R78"/>
    <mergeCell ref="S78:T78"/>
    <mergeCell ref="U78:V78"/>
    <mergeCell ref="W78:X78"/>
    <mergeCell ref="Y78:Z78"/>
    <mergeCell ref="AA78:AB78"/>
    <mergeCell ref="AO77:AP77"/>
    <mergeCell ref="AQ77:AR77"/>
    <mergeCell ref="AS77:AT77"/>
    <mergeCell ref="B78:D78"/>
    <mergeCell ref="E78:F78"/>
    <mergeCell ref="G78:H78"/>
    <mergeCell ref="I78:J78"/>
    <mergeCell ref="K78:L78"/>
    <mergeCell ref="M78:N78"/>
    <mergeCell ref="O78:P78"/>
    <mergeCell ref="AC77:AD77"/>
    <mergeCell ref="AE77:AF77"/>
    <mergeCell ref="AG77:AH77"/>
    <mergeCell ref="AI77:AJ77"/>
    <mergeCell ref="AK77:AL77"/>
    <mergeCell ref="AM77:AN77"/>
    <mergeCell ref="Q77:R77"/>
    <mergeCell ref="S77:T77"/>
    <mergeCell ref="U77:V77"/>
    <mergeCell ref="W77:X77"/>
    <mergeCell ref="Y77:Z77"/>
    <mergeCell ref="AA77:AB77"/>
    <mergeCell ref="AO78:AP78"/>
    <mergeCell ref="AQ78:AR78"/>
    <mergeCell ref="AS78:AT78"/>
    <mergeCell ref="B77:D77"/>
    <mergeCell ref="E77:F77"/>
    <mergeCell ref="G77:H77"/>
    <mergeCell ref="I77:J77"/>
    <mergeCell ref="K77:L77"/>
    <mergeCell ref="M77:N77"/>
    <mergeCell ref="O77:P77"/>
    <mergeCell ref="AC76:AD76"/>
    <mergeCell ref="AE76:AF76"/>
    <mergeCell ref="AG76:AH76"/>
    <mergeCell ref="AI76:AJ76"/>
    <mergeCell ref="AK76:AL76"/>
    <mergeCell ref="AM76:AN76"/>
    <mergeCell ref="Q76:R76"/>
    <mergeCell ref="S76:T76"/>
    <mergeCell ref="U76:V76"/>
    <mergeCell ref="W76:X76"/>
    <mergeCell ref="Y76:Z76"/>
    <mergeCell ref="AA76:AB76"/>
    <mergeCell ref="AO75:AP75"/>
    <mergeCell ref="AQ75:AR75"/>
    <mergeCell ref="AS75:AT75"/>
    <mergeCell ref="B76:D76"/>
    <mergeCell ref="E76:F76"/>
    <mergeCell ref="G76:H76"/>
    <mergeCell ref="I76:J76"/>
    <mergeCell ref="K76:L76"/>
    <mergeCell ref="M76:N76"/>
    <mergeCell ref="O76:P76"/>
    <mergeCell ref="AC75:AD75"/>
    <mergeCell ref="AE75:AF75"/>
    <mergeCell ref="AG75:AH75"/>
    <mergeCell ref="AI75:AJ75"/>
    <mergeCell ref="AK75:AL75"/>
    <mergeCell ref="AM75:AN75"/>
    <mergeCell ref="Q75:R75"/>
    <mergeCell ref="S75:T75"/>
    <mergeCell ref="U75:V75"/>
    <mergeCell ref="W75:X75"/>
    <mergeCell ref="Y75:Z75"/>
    <mergeCell ref="AA75:AB75"/>
    <mergeCell ref="AO76:AP76"/>
    <mergeCell ref="AQ76:AR76"/>
    <mergeCell ref="AS76:AT76"/>
    <mergeCell ref="B75:D75"/>
    <mergeCell ref="E75:F75"/>
    <mergeCell ref="G75:H75"/>
    <mergeCell ref="I75:J75"/>
    <mergeCell ref="K75:L75"/>
    <mergeCell ref="M75:N75"/>
    <mergeCell ref="O75:P75"/>
    <mergeCell ref="AC74:AD74"/>
    <mergeCell ref="AE74:AF74"/>
    <mergeCell ref="AG74:AH74"/>
    <mergeCell ref="AI74:AJ74"/>
    <mergeCell ref="AK74:AL74"/>
    <mergeCell ref="AM74:AN74"/>
    <mergeCell ref="Q74:R74"/>
    <mergeCell ref="S74:T74"/>
    <mergeCell ref="U74:V74"/>
    <mergeCell ref="W74:X74"/>
    <mergeCell ref="Y74:Z74"/>
    <mergeCell ref="AA74:AB74"/>
    <mergeCell ref="AO73:AP73"/>
    <mergeCell ref="AQ73:AR73"/>
    <mergeCell ref="AS73:AT73"/>
    <mergeCell ref="B74:D74"/>
    <mergeCell ref="E74:F74"/>
    <mergeCell ref="G74:H74"/>
    <mergeCell ref="I74:J74"/>
    <mergeCell ref="K74:L74"/>
    <mergeCell ref="M74:N74"/>
    <mergeCell ref="O74:P74"/>
    <mergeCell ref="AC73:AD73"/>
    <mergeCell ref="AE73:AF73"/>
    <mergeCell ref="AG73:AH73"/>
    <mergeCell ref="AI73:AJ73"/>
    <mergeCell ref="AK73:AL73"/>
    <mergeCell ref="AM73:AN73"/>
    <mergeCell ref="Q73:R73"/>
    <mergeCell ref="S73:T73"/>
    <mergeCell ref="U73:V73"/>
    <mergeCell ref="W73:X73"/>
    <mergeCell ref="Y73:Z73"/>
    <mergeCell ref="AA73:AB73"/>
    <mergeCell ref="AO74:AP74"/>
    <mergeCell ref="AQ74:AR74"/>
    <mergeCell ref="AS74:AT74"/>
    <mergeCell ref="B73:D73"/>
    <mergeCell ref="E73:F73"/>
    <mergeCell ref="G73:H73"/>
    <mergeCell ref="I73:J73"/>
    <mergeCell ref="K73:L73"/>
    <mergeCell ref="M73:N73"/>
    <mergeCell ref="O73:P73"/>
    <mergeCell ref="AC72:AD72"/>
    <mergeCell ref="AE72:AF72"/>
    <mergeCell ref="AG72:AH72"/>
    <mergeCell ref="AI72:AJ72"/>
    <mergeCell ref="AK72:AL72"/>
    <mergeCell ref="AM72:AN72"/>
    <mergeCell ref="Q72:R72"/>
    <mergeCell ref="S72:T72"/>
    <mergeCell ref="U72:V72"/>
    <mergeCell ref="W72:X72"/>
    <mergeCell ref="Y72:Z72"/>
    <mergeCell ref="AA72:AB72"/>
    <mergeCell ref="AO71:AP71"/>
    <mergeCell ref="AQ71:AR71"/>
    <mergeCell ref="AS71:AT71"/>
    <mergeCell ref="B72:D72"/>
    <mergeCell ref="E72:F72"/>
    <mergeCell ref="G72:H72"/>
    <mergeCell ref="I72:J72"/>
    <mergeCell ref="K72:L72"/>
    <mergeCell ref="M72:N72"/>
    <mergeCell ref="O72:P72"/>
    <mergeCell ref="AC71:AD71"/>
    <mergeCell ref="AE71:AF71"/>
    <mergeCell ref="AG71:AH71"/>
    <mergeCell ref="AI71:AJ71"/>
    <mergeCell ref="AK71:AL71"/>
    <mergeCell ref="AM71:AN71"/>
    <mergeCell ref="Q71:R71"/>
    <mergeCell ref="S71:T71"/>
    <mergeCell ref="U71:V71"/>
    <mergeCell ref="W71:X71"/>
    <mergeCell ref="Y71:Z71"/>
    <mergeCell ref="AA71:AB71"/>
    <mergeCell ref="AO72:AP72"/>
    <mergeCell ref="AQ72:AR72"/>
    <mergeCell ref="AS72:AT72"/>
    <mergeCell ref="B71:D71"/>
    <mergeCell ref="E71:F71"/>
    <mergeCell ref="G71:H71"/>
    <mergeCell ref="I71:J71"/>
    <mergeCell ref="K71:L71"/>
    <mergeCell ref="M71:N71"/>
    <mergeCell ref="O71:P71"/>
    <mergeCell ref="AC70:AD70"/>
    <mergeCell ref="AE70:AF70"/>
    <mergeCell ref="AG70:AH70"/>
    <mergeCell ref="AI70:AJ70"/>
    <mergeCell ref="AK70:AL70"/>
    <mergeCell ref="AM70:AN70"/>
    <mergeCell ref="Q70:R70"/>
    <mergeCell ref="S70:T70"/>
    <mergeCell ref="U70:V70"/>
    <mergeCell ref="W70:X70"/>
    <mergeCell ref="Y70:Z70"/>
    <mergeCell ref="AA70:AB70"/>
    <mergeCell ref="AO69:AP69"/>
    <mergeCell ref="AQ69:AR69"/>
    <mergeCell ref="AS69:AT69"/>
    <mergeCell ref="B70:D70"/>
    <mergeCell ref="E70:F70"/>
    <mergeCell ref="G70:H70"/>
    <mergeCell ref="I70:J70"/>
    <mergeCell ref="K70:L70"/>
    <mergeCell ref="M70:N70"/>
    <mergeCell ref="O70:P70"/>
    <mergeCell ref="AC69:AD69"/>
    <mergeCell ref="AE69:AF69"/>
    <mergeCell ref="AG69:AH69"/>
    <mergeCell ref="AI69:AJ69"/>
    <mergeCell ref="AK69:AL69"/>
    <mergeCell ref="AM69:AN69"/>
    <mergeCell ref="Q69:R69"/>
    <mergeCell ref="S69:T69"/>
    <mergeCell ref="U69:V69"/>
    <mergeCell ref="W69:X69"/>
    <mergeCell ref="Y69:Z69"/>
    <mergeCell ref="AA69:AB69"/>
    <mergeCell ref="AO70:AP70"/>
    <mergeCell ref="AQ70:AR70"/>
    <mergeCell ref="AS70:AT70"/>
    <mergeCell ref="B69:D69"/>
    <mergeCell ref="E69:F69"/>
    <mergeCell ref="G69:H69"/>
    <mergeCell ref="I69:J69"/>
    <mergeCell ref="K69:L69"/>
    <mergeCell ref="M69:N69"/>
    <mergeCell ref="O69:P69"/>
    <mergeCell ref="AC68:AD68"/>
    <mergeCell ref="AE68:AF68"/>
    <mergeCell ref="AG68:AH68"/>
    <mergeCell ref="AI68:AJ68"/>
    <mergeCell ref="AK68:AL68"/>
    <mergeCell ref="AM68:AN68"/>
    <mergeCell ref="Q68:R68"/>
    <mergeCell ref="S68:T68"/>
    <mergeCell ref="U68:V68"/>
    <mergeCell ref="W68:X68"/>
    <mergeCell ref="Y68:Z68"/>
    <mergeCell ref="AA68:AB68"/>
    <mergeCell ref="AO67:AP67"/>
    <mergeCell ref="AQ67:AR67"/>
    <mergeCell ref="AS67:AT67"/>
    <mergeCell ref="B68:D68"/>
    <mergeCell ref="E68:F68"/>
    <mergeCell ref="G68:H68"/>
    <mergeCell ref="I68:J68"/>
    <mergeCell ref="K68:L68"/>
    <mergeCell ref="M68:N68"/>
    <mergeCell ref="O68:P68"/>
    <mergeCell ref="AC67:AD67"/>
    <mergeCell ref="AE67:AF67"/>
    <mergeCell ref="AG67:AH67"/>
    <mergeCell ref="AI67:AJ67"/>
    <mergeCell ref="AK67:AL67"/>
    <mergeCell ref="AM67:AN67"/>
    <mergeCell ref="Q67:R67"/>
    <mergeCell ref="S67:T67"/>
    <mergeCell ref="U67:V67"/>
    <mergeCell ref="W67:X67"/>
    <mergeCell ref="Y67:Z67"/>
    <mergeCell ref="AA67:AB67"/>
    <mergeCell ref="AO68:AP68"/>
    <mergeCell ref="AQ68:AR68"/>
    <mergeCell ref="AS68:AT68"/>
    <mergeCell ref="B67:D67"/>
    <mergeCell ref="E67:F67"/>
    <mergeCell ref="G67:H67"/>
    <mergeCell ref="I67:J67"/>
    <mergeCell ref="K67:L67"/>
    <mergeCell ref="M67:N67"/>
    <mergeCell ref="O67:P67"/>
    <mergeCell ref="AC66:AD66"/>
    <mergeCell ref="AE66:AF66"/>
    <mergeCell ref="AG66:AH66"/>
    <mergeCell ref="AI66:AJ66"/>
    <mergeCell ref="AK66:AL66"/>
    <mergeCell ref="AM66:AN66"/>
    <mergeCell ref="Q66:R66"/>
    <mergeCell ref="S66:T66"/>
    <mergeCell ref="U66:V66"/>
    <mergeCell ref="W66:X66"/>
    <mergeCell ref="Y66:Z66"/>
    <mergeCell ref="AA66:AB66"/>
    <mergeCell ref="AO65:AP65"/>
    <mergeCell ref="AQ65:AR65"/>
    <mergeCell ref="AS65:AT65"/>
    <mergeCell ref="B66:D66"/>
    <mergeCell ref="E66:F66"/>
    <mergeCell ref="G66:H66"/>
    <mergeCell ref="I66:J66"/>
    <mergeCell ref="K66:L66"/>
    <mergeCell ref="M66:N66"/>
    <mergeCell ref="O66:P66"/>
    <mergeCell ref="AC65:AD65"/>
    <mergeCell ref="AE65:AF65"/>
    <mergeCell ref="AG65:AH65"/>
    <mergeCell ref="AI65:AJ65"/>
    <mergeCell ref="AK65:AL65"/>
    <mergeCell ref="AM65:AN65"/>
    <mergeCell ref="Q65:R65"/>
    <mergeCell ref="S65:T65"/>
    <mergeCell ref="U65:V65"/>
    <mergeCell ref="W65:X65"/>
    <mergeCell ref="Y65:Z65"/>
    <mergeCell ref="AA65:AB65"/>
    <mergeCell ref="AO66:AP66"/>
    <mergeCell ref="AQ66:AR66"/>
    <mergeCell ref="AS66:AT66"/>
    <mergeCell ref="B65:D65"/>
    <mergeCell ref="E65:F65"/>
    <mergeCell ref="G65:H65"/>
    <mergeCell ref="I65:J65"/>
    <mergeCell ref="K65:L65"/>
    <mergeCell ref="M65:N65"/>
    <mergeCell ref="O65:P65"/>
    <mergeCell ref="AC64:AD64"/>
    <mergeCell ref="AE64:AF64"/>
    <mergeCell ref="AG64:AH64"/>
    <mergeCell ref="AI64:AJ64"/>
    <mergeCell ref="AK64:AL64"/>
    <mergeCell ref="AM64:AN64"/>
    <mergeCell ref="Q64:R64"/>
    <mergeCell ref="S64:T64"/>
    <mergeCell ref="U64:V64"/>
    <mergeCell ref="W64:X64"/>
    <mergeCell ref="Y64:Z64"/>
    <mergeCell ref="AA64:AB64"/>
    <mergeCell ref="AO63:AP63"/>
    <mergeCell ref="AQ63:AR63"/>
    <mergeCell ref="AS63:AT63"/>
    <mergeCell ref="B64:D64"/>
    <mergeCell ref="E64:F64"/>
    <mergeCell ref="G64:H64"/>
    <mergeCell ref="I64:J64"/>
    <mergeCell ref="K64:L64"/>
    <mergeCell ref="M64:N64"/>
    <mergeCell ref="O64:P64"/>
    <mergeCell ref="AC63:AD63"/>
    <mergeCell ref="AE63:AF63"/>
    <mergeCell ref="AG63:AH63"/>
    <mergeCell ref="AI63:AJ63"/>
    <mergeCell ref="AK63:AL63"/>
    <mergeCell ref="AM63:AN63"/>
    <mergeCell ref="Q63:R63"/>
    <mergeCell ref="S63:T63"/>
    <mergeCell ref="U63:V63"/>
    <mergeCell ref="W63:X63"/>
    <mergeCell ref="Y63:Z63"/>
    <mergeCell ref="AA63:AB63"/>
    <mergeCell ref="AO64:AP64"/>
    <mergeCell ref="AQ64:AR64"/>
    <mergeCell ref="AS64:AT64"/>
    <mergeCell ref="B63:D63"/>
    <mergeCell ref="E63:F63"/>
    <mergeCell ref="G63:H63"/>
    <mergeCell ref="I63:J63"/>
    <mergeCell ref="K63:L63"/>
    <mergeCell ref="M63:N63"/>
    <mergeCell ref="O63:P63"/>
    <mergeCell ref="AC62:AD62"/>
    <mergeCell ref="AE62:AF62"/>
    <mergeCell ref="AG62:AH62"/>
    <mergeCell ref="AI62:AJ62"/>
    <mergeCell ref="AK62:AL62"/>
    <mergeCell ref="AM62:AN62"/>
    <mergeCell ref="Q62:R62"/>
    <mergeCell ref="S62:T62"/>
    <mergeCell ref="U62:V62"/>
    <mergeCell ref="W62:X62"/>
    <mergeCell ref="Y62:Z62"/>
    <mergeCell ref="AA62:AB62"/>
    <mergeCell ref="AO61:AP61"/>
    <mergeCell ref="AQ61:AR61"/>
    <mergeCell ref="AS61:AT61"/>
    <mergeCell ref="B62:D62"/>
    <mergeCell ref="E62:F62"/>
    <mergeCell ref="G62:H62"/>
    <mergeCell ref="I62:J62"/>
    <mergeCell ref="K62:L62"/>
    <mergeCell ref="M62:N62"/>
    <mergeCell ref="O62:P62"/>
    <mergeCell ref="AC61:AD61"/>
    <mergeCell ref="AE61:AF61"/>
    <mergeCell ref="AG61:AH61"/>
    <mergeCell ref="AI61:AJ61"/>
    <mergeCell ref="AK61:AL61"/>
    <mergeCell ref="AM61:AN61"/>
    <mergeCell ref="Q61:R61"/>
    <mergeCell ref="S61:T61"/>
    <mergeCell ref="U61:V61"/>
    <mergeCell ref="W61:X61"/>
    <mergeCell ref="Y61:Z61"/>
    <mergeCell ref="AA61:AB61"/>
    <mergeCell ref="AO62:AP62"/>
    <mergeCell ref="AQ62:AR62"/>
    <mergeCell ref="AS62:AT62"/>
    <mergeCell ref="B61:D61"/>
    <mergeCell ref="E61:F61"/>
    <mergeCell ref="G61:H61"/>
    <mergeCell ref="I61:J61"/>
    <mergeCell ref="K61:L61"/>
    <mergeCell ref="M61:N61"/>
    <mergeCell ref="O61:P61"/>
    <mergeCell ref="AC60:AD60"/>
    <mergeCell ref="AE60:AF60"/>
    <mergeCell ref="AG60:AH60"/>
    <mergeCell ref="AI60:AJ60"/>
    <mergeCell ref="AK60:AL60"/>
    <mergeCell ref="AM60:AN60"/>
    <mergeCell ref="Q60:R60"/>
    <mergeCell ref="S60:T60"/>
    <mergeCell ref="U60:V60"/>
    <mergeCell ref="W60:X60"/>
    <mergeCell ref="Y60:Z60"/>
    <mergeCell ref="AA60:AB60"/>
    <mergeCell ref="AO59:AP59"/>
    <mergeCell ref="AQ59:AR59"/>
    <mergeCell ref="AS59:AT59"/>
    <mergeCell ref="B60:D60"/>
    <mergeCell ref="E60:F60"/>
    <mergeCell ref="G60:H60"/>
    <mergeCell ref="I60:J60"/>
    <mergeCell ref="K60:L60"/>
    <mergeCell ref="M60:N60"/>
    <mergeCell ref="O60:P60"/>
    <mergeCell ref="AC59:AD59"/>
    <mergeCell ref="AE59:AF59"/>
    <mergeCell ref="AG59:AH59"/>
    <mergeCell ref="AI59:AJ59"/>
    <mergeCell ref="AK59:AL59"/>
    <mergeCell ref="AM59:AN59"/>
    <mergeCell ref="Q59:R59"/>
    <mergeCell ref="S59:T59"/>
    <mergeCell ref="U59:V59"/>
    <mergeCell ref="W59:X59"/>
    <mergeCell ref="Y59:Z59"/>
    <mergeCell ref="AA59:AB59"/>
    <mergeCell ref="AO60:AP60"/>
    <mergeCell ref="AQ60:AR60"/>
    <mergeCell ref="AS60:AT60"/>
    <mergeCell ref="B59:D59"/>
    <mergeCell ref="E59:F59"/>
    <mergeCell ref="G59:H59"/>
    <mergeCell ref="I59:J59"/>
    <mergeCell ref="K59:L59"/>
    <mergeCell ref="M59:N59"/>
    <mergeCell ref="O59:P59"/>
    <mergeCell ref="AC58:AD58"/>
    <mergeCell ref="AE58:AF58"/>
    <mergeCell ref="AG58:AH58"/>
    <mergeCell ref="AI58:AJ58"/>
    <mergeCell ref="AK58:AL58"/>
    <mergeCell ref="AM58:AN58"/>
    <mergeCell ref="Q58:R58"/>
    <mergeCell ref="S58:T58"/>
    <mergeCell ref="U58:V58"/>
    <mergeCell ref="W58:X58"/>
    <mergeCell ref="Y58:Z58"/>
    <mergeCell ref="AA58:AB58"/>
    <mergeCell ref="AO57:AP57"/>
    <mergeCell ref="AQ57:AR57"/>
    <mergeCell ref="AS57:AT57"/>
    <mergeCell ref="B58:D58"/>
    <mergeCell ref="E58:F58"/>
    <mergeCell ref="G58:H58"/>
    <mergeCell ref="I58:J58"/>
    <mergeCell ref="K58:L58"/>
    <mergeCell ref="M58:N58"/>
    <mergeCell ref="O58:P58"/>
    <mergeCell ref="AC57:AD57"/>
    <mergeCell ref="AE57:AF57"/>
    <mergeCell ref="AG57:AH57"/>
    <mergeCell ref="AI57:AJ57"/>
    <mergeCell ref="AK57:AL57"/>
    <mergeCell ref="AM57:AN57"/>
    <mergeCell ref="Q57:R57"/>
    <mergeCell ref="S57:T57"/>
    <mergeCell ref="U57:V57"/>
    <mergeCell ref="W57:X57"/>
    <mergeCell ref="Y57:Z57"/>
    <mergeCell ref="AA57:AB57"/>
    <mergeCell ref="AO58:AP58"/>
    <mergeCell ref="AQ58:AR58"/>
    <mergeCell ref="AS58:AT58"/>
    <mergeCell ref="B57:D57"/>
    <mergeCell ref="E57:F57"/>
    <mergeCell ref="G57:H57"/>
    <mergeCell ref="I57:J57"/>
    <mergeCell ref="K57:L57"/>
    <mergeCell ref="M57:N57"/>
    <mergeCell ref="O57:P57"/>
    <mergeCell ref="AC56:AD56"/>
    <mergeCell ref="AE56:AF56"/>
    <mergeCell ref="AG56:AH56"/>
    <mergeCell ref="AI56:AJ56"/>
    <mergeCell ref="AK56:AL56"/>
    <mergeCell ref="AM56:AN56"/>
    <mergeCell ref="Q56:R56"/>
    <mergeCell ref="S56:T56"/>
    <mergeCell ref="U56:V56"/>
    <mergeCell ref="W56:X56"/>
    <mergeCell ref="Y56:Z56"/>
    <mergeCell ref="AA56:AB56"/>
    <mergeCell ref="AO55:AP55"/>
    <mergeCell ref="AQ55:AR55"/>
    <mergeCell ref="AS55:AT55"/>
    <mergeCell ref="B56:D56"/>
    <mergeCell ref="E56:F56"/>
    <mergeCell ref="G56:H56"/>
    <mergeCell ref="I56:J56"/>
    <mergeCell ref="K56:L56"/>
    <mergeCell ref="M56:N56"/>
    <mergeCell ref="O56:P56"/>
    <mergeCell ref="AC55:AD55"/>
    <mergeCell ref="AE55:AF55"/>
    <mergeCell ref="AG55:AH55"/>
    <mergeCell ref="AI55:AJ55"/>
    <mergeCell ref="AK55:AL55"/>
    <mergeCell ref="AM55:AN55"/>
    <mergeCell ref="Q55:R55"/>
    <mergeCell ref="S55:T55"/>
    <mergeCell ref="U55:V55"/>
    <mergeCell ref="W55:X55"/>
    <mergeCell ref="Y55:Z55"/>
    <mergeCell ref="AA55:AB55"/>
    <mergeCell ref="AO56:AP56"/>
    <mergeCell ref="AQ56:AR56"/>
    <mergeCell ref="AS56:AT56"/>
    <mergeCell ref="B55:D55"/>
    <mergeCell ref="E55:F55"/>
    <mergeCell ref="G55:H55"/>
    <mergeCell ref="I55:J55"/>
    <mergeCell ref="K55:L55"/>
    <mergeCell ref="M55:N55"/>
    <mergeCell ref="O55:P55"/>
    <mergeCell ref="AC54:AD54"/>
    <mergeCell ref="AE54:AF54"/>
    <mergeCell ref="AG54:AH54"/>
    <mergeCell ref="AI54:AJ54"/>
    <mergeCell ref="AK54:AL54"/>
    <mergeCell ref="AM54:AN54"/>
    <mergeCell ref="Q54:R54"/>
    <mergeCell ref="S54:T54"/>
    <mergeCell ref="U54:V54"/>
    <mergeCell ref="W54:X54"/>
    <mergeCell ref="Y54:Z54"/>
    <mergeCell ref="AA54:AB54"/>
    <mergeCell ref="AO53:AP53"/>
    <mergeCell ref="AQ53:AR53"/>
    <mergeCell ref="AS53:AT53"/>
    <mergeCell ref="B54:D54"/>
    <mergeCell ref="E54:F54"/>
    <mergeCell ref="G54:H54"/>
    <mergeCell ref="I54:J54"/>
    <mergeCell ref="K54:L54"/>
    <mergeCell ref="M54:N54"/>
    <mergeCell ref="O54:P54"/>
    <mergeCell ref="AC53:AD53"/>
    <mergeCell ref="AE53:AF53"/>
    <mergeCell ref="AG53:AH53"/>
    <mergeCell ref="AI53:AJ53"/>
    <mergeCell ref="AK53:AL53"/>
    <mergeCell ref="AM53:AN53"/>
    <mergeCell ref="Q53:R53"/>
    <mergeCell ref="S53:T53"/>
    <mergeCell ref="U53:V53"/>
    <mergeCell ref="W53:X53"/>
    <mergeCell ref="Y53:Z53"/>
    <mergeCell ref="AA53:AB53"/>
    <mergeCell ref="AO54:AP54"/>
    <mergeCell ref="AQ54:AR54"/>
    <mergeCell ref="AS54:AT54"/>
    <mergeCell ref="B53:D53"/>
    <mergeCell ref="E53:F53"/>
    <mergeCell ref="G53:H53"/>
    <mergeCell ref="I53:J53"/>
    <mergeCell ref="K53:L53"/>
    <mergeCell ref="M53:N53"/>
    <mergeCell ref="O53:P53"/>
    <mergeCell ref="AC52:AD52"/>
    <mergeCell ref="AE52:AF52"/>
    <mergeCell ref="AG52:AH52"/>
    <mergeCell ref="AI52:AJ52"/>
    <mergeCell ref="AK52:AL52"/>
    <mergeCell ref="AM52:AN52"/>
    <mergeCell ref="Q52:R52"/>
    <mergeCell ref="S52:T52"/>
    <mergeCell ref="U52:V52"/>
    <mergeCell ref="W52:X52"/>
    <mergeCell ref="Y52:Z52"/>
    <mergeCell ref="AA52:AB52"/>
    <mergeCell ref="AO51:AP51"/>
    <mergeCell ref="AQ51:AR51"/>
    <mergeCell ref="AS51:AT51"/>
    <mergeCell ref="B52:D52"/>
    <mergeCell ref="E52:F52"/>
    <mergeCell ref="G52:H52"/>
    <mergeCell ref="I52:J52"/>
    <mergeCell ref="K52:L52"/>
    <mergeCell ref="M52:N52"/>
    <mergeCell ref="O52:P52"/>
    <mergeCell ref="AC51:AD51"/>
    <mergeCell ref="AE51:AF51"/>
    <mergeCell ref="AG51:AH51"/>
    <mergeCell ref="AI51:AJ51"/>
    <mergeCell ref="AK51:AL51"/>
    <mergeCell ref="AM51:AN51"/>
    <mergeCell ref="Q51:R51"/>
    <mergeCell ref="S51:T51"/>
    <mergeCell ref="U51:V51"/>
    <mergeCell ref="W51:X51"/>
    <mergeCell ref="Y51:Z51"/>
    <mergeCell ref="AA51:AB51"/>
    <mergeCell ref="AO52:AP52"/>
    <mergeCell ref="AQ52:AR52"/>
    <mergeCell ref="AS52:AT52"/>
    <mergeCell ref="B51:D51"/>
    <mergeCell ref="E51:F51"/>
    <mergeCell ref="G51:H51"/>
    <mergeCell ref="I51:J51"/>
    <mergeCell ref="K51:L51"/>
    <mergeCell ref="M51:N51"/>
    <mergeCell ref="O51:P51"/>
    <mergeCell ref="AC50:AD50"/>
    <mergeCell ref="AE50:AF50"/>
    <mergeCell ref="AG50:AH50"/>
    <mergeCell ref="AI50:AJ50"/>
    <mergeCell ref="AK50:AL50"/>
    <mergeCell ref="AM50:AN50"/>
    <mergeCell ref="Q50:R50"/>
    <mergeCell ref="S50:T50"/>
    <mergeCell ref="U50:V50"/>
    <mergeCell ref="W50:X50"/>
    <mergeCell ref="Y50:Z50"/>
    <mergeCell ref="AA50:AB50"/>
    <mergeCell ref="AO49:AP49"/>
    <mergeCell ref="AQ49:AR49"/>
    <mergeCell ref="AS49:AT49"/>
    <mergeCell ref="B50:D50"/>
    <mergeCell ref="E50:F50"/>
    <mergeCell ref="G50:H50"/>
    <mergeCell ref="I50:J50"/>
    <mergeCell ref="K50:L50"/>
    <mergeCell ref="M50:N50"/>
    <mergeCell ref="O50:P50"/>
    <mergeCell ref="AC49:AD49"/>
    <mergeCell ref="AE49:AF49"/>
    <mergeCell ref="AG49:AH49"/>
    <mergeCell ref="AI49:AJ49"/>
    <mergeCell ref="AK49:AL49"/>
    <mergeCell ref="AM49:AN49"/>
    <mergeCell ref="Q49:R49"/>
    <mergeCell ref="S49:T49"/>
    <mergeCell ref="U49:V49"/>
    <mergeCell ref="W49:X49"/>
    <mergeCell ref="Y49:Z49"/>
    <mergeCell ref="AA49:AB49"/>
    <mergeCell ref="AO50:AP50"/>
    <mergeCell ref="AQ50:AR50"/>
    <mergeCell ref="AS50:AT50"/>
    <mergeCell ref="B49:D49"/>
    <mergeCell ref="E49:F49"/>
    <mergeCell ref="G49:H49"/>
    <mergeCell ref="I49:J49"/>
    <mergeCell ref="K49:L49"/>
    <mergeCell ref="M49:N49"/>
    <mergeCell ref="O49:P49"/>
    <mergeCell ref="AC48:AD48"/>
    <mergeCell ref="AE48:AF48"/>
    <mergeCell ref="AG48:AH48"/>
    <mergeCell ref="AI48:AJ48"/>
    <mergeCell ref="AK48:AL48"/>
    <mergeCell ref="AM48:AN48"/>
    <mergeCell ref="Q48:R48"/>
    <mergeCell ref="S48:T48"/>
    <mergeCell ref="U48:V48"/>
    <mergeCell ref="W48:X48"/>
    <mergeCell ref="Y48:Z48"/>
    <mergeCell ref="AA48:AB48"/>
    <mergeCell ref="AO47:AP47"/>
    <mergeCell ref="AQ47:AR47"/>
    <mergeCell ref="AS47:AT47"/>
    <mergeCell ref="B48:D48"/>
    <mergeCell ref="E48:F48"/>
    <mergeCell ref="G48:H48"/>
    <mergeCell ref="I48:J48"/>
    <mergeCell ref="K48:L48"/>
    <mergeCell ref="M48:N48"/>
    <mergeCell ref="O48:P48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O48:AP48"/>
    <mergeCell ref="AQ48:AR48"/>
    <mergeCell ref="AS48:AT48"/>
    <mergeCell ref="B47:D47"/>
    <mergeCell ref="E47:F47"/>
    <mergeCell ref="G47:H47"/>
    <mergeCell ref="I47:J47"/>
    <mergeCell ref="K47:L47"/>
    <mergeCell ref="M47:N47"/>
    <mergeCell ref="O47:P47"/>
    <mergeCell ref="AC46:AD46"/>
    <mergeCell ref="AE46:AF46"/>
    <mergeCell ref="AG46:AH46"/>
    <mergeCell ref="AI46:AJ46"/>
    <mergeCell ref="AK46:AL46"/>
    <mergeCell ref="AM46:AN46"/>
    <mergeCell ref="Q46:R46"/>
    <mergeCell ref="S46:T46"/>
    <mergeCell ref="U46:V46"/>
    <mergeCell ref="W46:X46"/>
    <mergeCell ref="Y46:Z46"/>
    <mergeCell ref="AA46:AB46"/>
    <mergeCell ref="AO45:AP45"/>
    <mergeCell ref="AQ45:AR45"/>
    <mergeCell ref="AS45:AT45"/>
    <mergeCell ref="B46:D46"/>
    <mergeCell ref="E46:F46"/>
    <mergeCell ref="G46:H46"/>
    <mergeCell ref="I46:J46"/>
    <mergeCell ref="K46:L46"/>
    <mergeCell ref="M46:N46"/>
    <mergeCell ref="O46:P46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W45:X45"/>
    <mergeCell ref="Y45:Z45"/>
    <mergeCell ref="AA45:AB45"/>
    <mergeCell ref="AO46:AP46"/>
    <mergeCell ref="AQ46:AR46"/>
    <mergeCell ref="AS46:AT46"/>
    <mergeCell ref="B45:D45"/>
    <mergeCell ref="E45:F45"/>
    <mergeCell ref="G45:H45"/>
    <mergeCell ref="I45:J45"/>
    <mergeCell ref="K45:L45"/>
    <mergeCell ref="M45:N45"/>
    <mergeCell ref="O45:P45"/>
    <mergeCell ref="AC44:AD44"/>
    <mergeCell ref="AE44:AF44"/>
    <mergeCell ref="AG44:AH44"/>
    <mergeCell ref="AI44:AJ44"/>
    <mergeCell ref="AK44:AL44"/>
    <mergeCell ref="AM44:AN44"/>
    <mergeCell ref="Q44:R44"/>
    <mergeCell ref="S44:T44"/>
    <mergeCell ref="U44:V44"/>
    <mergeCell ref="W44:X44"/>
    <mergeCell ref="Y44:Z44"/>
    <mergeCell ref="AA44:AB44"/>
    <mergeCell ref="AO43:AP43"/>
    <mergeCell ref="AQ43:AR43"/>
    <mergeCell ref="AS43:AT43"/>
    <mergeCell ref="B44:D44"/>
    <mergeCell ref="E44:F44"/>
    <mergeCell ref="G44:H44"/>
    <mergeCell ref="I44:J44"/>
    <mergeCell ref="K44:L44"/>
    <mergeCell ref="M44:N44"/>
    <mergeCell ref="O44:P44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W43:X43"/>
    <mergeCell ref="Y43:Z43"/>
    <mergeCell ref="AA43:AB43"/>
    <mergeCell ref="AO44:AP44"/>
    <mergeCell ref="AQ44:AR44"/>
    <mergeCell ref="AS44:AT44"/>
    <mergeCell ref="B43:D43"/>
    <mergeCell ref="E43:F43"/>
    <mergeCell ref="G43:H43"/>
    <mergeCell ref="I43:J43"/>
    <mergeCell ref="K43:L43"/>
    <mergeCell ref="M43:N43"/>
    <mergeCell ref="O43:P43"/>
    <mergeCell ref="AC42:AD42"/>
    <mergeCell ref="AE42:AF42"/>
    <mergeCell ref="AG42:AH42"/>
    <mergeCell ref="AI42:AJ42"/>
    <mergeCell ref="AK42:AL42"/>
    <mergeCell ref="AM42:AN42"/>
    <mergeCell ref="Q42:R42"/>
    <mergeCell ref="S42:T42"/>
    <mergeCell ref="U42:V42"/>
    <mergeCell ref="W42:X42"/>
    <mergeCell ref="Y42:Z42"/>
    <mergeCell ref="AA42:AB42"/>
    <mergeCell ref="AO41:AP41"/>
    <mergeCell ref="AQ41:AR41"/>
    <mergeCell ref="AS41:AT41"/>
    <mergeCell ref="B42:D42"/>
    <mergeCell ref="E42:F42"/>
    <mergeCell ref="G42:H42"/>
    <mergeCell ref="I42:J42"/>
    <mergeCell ref="K42:L42"/>
    <mergeCell ref="M42:N42"/>
    <mergeCell ref="O42:P42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W41:X41"/>
    <mergeCell ref="Y41:Z41"/>
    <mergeCell ref="AA41:AB41"/>
    <mergeCell ref="AO42:AP42"/>
    <mergeCell ref="AQ42:AR42"/>
    <mergeCell ref="AS42:AT42"/>
    <mergeCell ref="B41:D41"/>
    <mergeCell ref="E41:F41"/>
    <mergeCell ref="G41:H41"/>
    <mergeCell ref="I41:J41"/>
    <mergeCell ref="K41:L41"/>
    <mergeCell ref="M41:N41"/>
    <mergeCell ref="O41:P41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AO39:AP39"/>
    <mergeCell ref="AQ39:AR39"/>
    <mergeCell ref="AS39:AT39"/>
    <mergeCell ref="B40:D40"/>
    <mergeCell ref="E40:F40"/>
    <mergeCell ref="G40:H40"/>
    <mergeCell ref="I40:J40"/>
    <mergeCell ref="K40:L40"/>
    <mergeCell ref="M40:N40"/>
    <mergeCell ref="O40:P40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W39:X39"/>
    <mergeCell ref="Y39:Z39"/>
    <mergeCell ref="AA39:AB39"/>
    <mergeCell ref="AO40:AP40"/>
    <mergeCell ref="AQ40:AR40"/>
    <mergeCell ref="AS40:AT40"/>
    <mergeCell ref="B39:D39"/>
    <mergeCell ref="E39:F39"/>
    <mergeCell ref="G39:H39"/>
    <mergeCell ref="I39:J39"/>
    <mergeCell ref="K39:L39"/>
    <mergeCell ref="M39:N39"/>
    <mergeCell ref="O39:P39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AO37:AP37"/>
    <mergeCell ref="AQ37:AR37"/>
    <mergeCell ref="AS37:AT37"/>
    <mergeCell ref="B38:D38"/>
    <mergeCell ref="E38:F38"/>
    <mergeCell ref="G38:H38"/>
    <mergeCell ref="I38:J38"/>
    <mergeCell ref="K38:L38"/>
    <mergeCell ref="M38:N38"/>
    <mergeCell ref="O38:P38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8:AP38"/>
    <mergeCell ref="AQ38:AR38"/>
    <mergeCell ref="AS38:AT38"/>
    <mergeCell ref="B37:D37"/>
    <mergeCell ref="E37:F37"/>
    <mergeCell ref="G37:H37"/>
    <mergeCell ref="I37:J37"/>
    <mergeCell ref="K37:L37"/>
    <mergeCell ref="M37:N37"/>
    <mergeCell ref="O37:P37"/>
    <mergeCell ref="AC36:AD36"/>
    <mergeCell ref="AE36:AF36"/>
    <mergeCell ref="AG36:AH36"/>
    <mergeCell ref="AI36:AJ36"/>
    <mergeCell ref="AK36:AL36"/>
    <mergeCell ref="AM36:AN36"/>
    <mergeCell ref="Q36:R36"/>
    <mergeCell ref="S36:T36"/>
    <mergeCell ref="U36:V36"/>
    <mergeCell ref="W36:X36"/>
    <mergeCell ref="Y36:Z36"/>
    <mergeCell ref="AA36:AB36"/>
    <mergeCell ref="AO35:AP35"/>
    <mergeCell ref="AQ35:AR35"/>
    <mergeCell ref="AS35:AT35"/>
    <mergeCell ref="B36:D36"/>
    <mergeCell ref="E36:F36"/>
    <mergeCell ref="G36:H36"/>
    <mergeCell ref="I36:J36"/>
    <mergeCell ref="K36:L36"/>
    <mergeCell ref="M36:N36"/>
    <mergeCell ref="O36:P36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W35:X35"/>
    <mergeCell ref="Y35:Z35"/>
    <mergeCell ref="AA35:AB35"/>
    <mergeCell ref="AO36:AP36"/>
    <mergeCell ref="AQ36:AR36"/>
    <mergeCell ref="AS36:AT36"/>
    <mergeCell ref="B35:D35"/>
    <mergeCell ref="E35:F35"/>
    <mergeCell ref="G35:H35"/>
    <mergeCell ref="I35:J35"/>
    <mergeCell ref="K35:L35"/>
    <mergeCell ref="M35:N35"/>
    <mergeCell ref="O35:P35"/>
    <mergeCell ref="AC34:AD34"/>
    <mergeCell ref="AE34:AF34"/>
    <mergeCell ref="AG34:AH34"/>
    <mergeCell ref="AI34:AJ34"/>
    <mergeCell ref="AK34:AL34"/>
    <mergeCell ref="AM34:AN34"/>
    <mergeCell ref="Q34:R34"/>
    <mergeCell ref="S34:T34"/>
    <mergeCell ref="U34:V34"/>
    <mergeCell ref="W34:X34"/>
    <mergeCell ref="Y34:Z34"/>
    <mergeCell ref="AA34:AB34"/>
    <mergeCell ref="AO33:AP33"/>
    <mergeCell ref="AQ33:AR33"/>
    <mergeCell ref="AS33:AT33"/>
    <mergeCell ref="B34:D34"/>
    <mergeCell ref="E34:F34"/>
    <mergeCell ref="G34:H34"/>
    <mergeCell ref="I34:J34"/>
    <mergeCell ref="K34:L34"/>
    <mergeCell ref="M34:N34"/>
    <mergeCell ref="O34:P34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AO34:AP34"/>
    <mergeCell ref="AQ34:AR34"/>
    <mergeCell ref="AS34:AT34"/>
    <mergeCell ref="B33:D33"/>
    <mergeCell ref="E33:F33"/>
    <mergeCell ref="G33:H33"/>
    <mergeCell ref="I33:J33"/>
    <mergeCell ref="K33:L33"/>
    <mergeCell ref="M33:N33"/>
    <mergeCell ref="O33:P33"/>
    <mergeCell ref="AC32:AD32"/>
    <mergeCell ref="AE32:AF32"/>
    <mergeCell ref="AG32:AH32"/>
    <mergeCell ref="AI32:AJ32"/>
    <mergeCell ref="AK32:AL32"/>
    <mergeCell ref="AM32:AN32"/>
    <mergeCell ref="Q32:R32"/>
    <mergeCell ref="S32:T32"/>
    <mergeCell ref="U32:V32"/>
    <mergeCell ref="W32:X32"/>
    <mergeCell ref="Y32:Z32"/>
    <mergeCell ref="AA32:AB32"/>
    <mergeCell ref="AO31:AP31"/>
    <mergeCell ref="AQ31:AR31"/>
    <mergeCell ref="AS31:AT31"/>
    <mergeCell ref="B32:D32"/>
    <mergeCell ref="E32:F32"/>
    <mergeCell ref="G32:H32"/>
    <mergeCell ref="I32:J32"/>
    <mergeCell ref="K32:L32"/>
    <mergeCell ref="M32:N32"/>
    <mergeCell ref="O32:P32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AO32:AP32"/>
    <mergeCell ref="AQ32:AR32"/>
    <mergeCell ref="AS32:AT32"/>
    <mergeCell ref="B31:D31"/>
    <mergeCell ref="E31:F31"/>
    <mergeCell ref="G31:H31"/>
    <mergeCell ref="I31:J31"/>
    <mergeCell ref="K31:L31"/>
    <mergeCell ref="M31:N31"/>
    <mergeCell ref="O31:P31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AO29:AP29"/>
    <mergeCell ref="AQ29:AR29"/>
    <mergeCell ref="AS29:AT29"/>
    <mergeCell ref="B30:D30"/>
    <mergeCell ref="E30:F30"/>
    <mergeCell ref="G30:H30"/>
    <mergeCell ref="I30:J30"/>
    <mergeCell ref="K30:L30"/>
    <mergeCell ref="M30:N30"/>
    <mergeCell ref="O30:P30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AO30:AP30"/>
    <mergeCell ref="AQ30:AR30"/>
    <mergeCell ref="AS30:AT30"/>
    <mergeCell ref="B29:D29"/>
    <mergeCell ref="E29:F29"/>
    <mergeCell ref="G29:H29"/>
    <mergeCell ref="I29:J29"/>
    <mergeCell ref="K29:L29"/>
    <mergeCell ref="M29:N29"/>
    <mergeCell ref="O29:P29"/>
    <mergeCell ref="AC28:AD28"/>
    <mergeCell ref="AE28:AF28"/>
    <mergeCell ref="AG28:AH28"/>
    <mergeCell ref="AI28:AJ28"/>
    <mergeCell ref="AK28:AL28"/>
    <mergeCell ref="AM28:AN28"/>
    <mergeCell ref="Q28:R28"/>
    <mergeCell ref="S28:T28"/>
    <mergeCell ref="U28:V28"/>
    <mergeCell ref="W28:X28"/>
    <mergeCell ref="Y28:Z28"/>
    <mergeCell ref="AA28:AB28"/>
    <mergeCell ref="AO27:AP27"/>
    <mergeCell ref="AQ27:AR27"/>
    <mergeCell ref="AS27:AT27"/>
    <mergeCell ref="B28:D28"/>
    <mergeCell ref="E28:F28"/>
    <mergeCell ref="G28:H28"/>
    <mergeCell ref="I28:J28"/>
    <mergeCell ref="K28:L28"/>
    <mergeCell ref="M28:N28"/>
    <mergeCell ref="O28:P28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B27:D27"/>
    <mergeCell ref="E27:F27"/>
    <mergeCell ref="G27:H27"/>
    <mergeCell ref="I27:J27"/>
    <mergeCell ref="K27:L27"/>
    <mergeCell ref="M27:N27"/>
    <mergeCell ref="O27:P27"/>
    <mergeCell ref="AC26:AD26"/>
    <mergeCell ref="AE26:AF26"/>
    <mergeCell ref="AG26:AH26"/>
    <mergeCell ref="AI26:AJ26"/>
    <mergeCell ref="AK26:AL26"/>
    <mergeCell ref="AM26:AN26"/>
    <mergeCell ref="Q26:R26"/>
    <mergeCell ref="S26:T26"/>
    <mergeCell ref="U26:V26"/>
    <mergeCell ref="W26:X26"/>
    <mergeCell ref="Y26:Z26"/>
    <mergeCell ref="AA26:AB26"/>
    <mergeCell ref="AO25:AP25"/>
    <mergeCell ref="AQ25:AR25"/>
    <mergeCell ref="AS25:AT25"/>
    <mergeCell ref="B26:D26"/>
    <mergeCell ref="E26:F26"/>
    <mergeCell ref="G26:H26"/>
    <mergeCell ref="I26:J26"/>
    <mergeCell ref="K26:L26"/>
    <mergeCell ref="M26:N26"/>
    <mergeCell ref="O26:P26"/>
    <mergeCell ref="AC25:AD25"/>
    <mergeCell ref="AE25:AF25"/>
    <mergeCell ref="AG25:AH25"/>
    <mergeCell ref="AI25:AJ25"/>
    <mergeCell ref="AK25:AL25"/>
    <mergeCell ref="AM25:AN25"/>
    <mergeCell ref="Q25:R25"/>
    <mergeCell ref="S25:T25"/>
    <mergeCell ref="U25:V25"/>
    <mergeCell ref="W25:X25"/>
    <mergeCell ref="Y25:Z25"/>
    <mergeCell ref="AA25:AB25"/>
    <mergeCell ref="AO26:AP26"/>
    <mergeCell ref="AQ26:AR26"/>
    <mergeCell ref="AS26:AT26"/>
    <mergeCell ref="B25:D25"/>
    <mergeCell ref="E25:F25"/>
    <mergeCell ref="G25:H25"/>
    <mergeCell ref="I25:J25"/>
    <mergeCell ref="K25:L25"/>
    <mergeCell ref="M25:N25"/>
    <mergeCell ref="O25:P25"/>
    <mergeCell ref="AC24:AD24"/>
    <mergeCell ref="AE24:AF24"/>
    <mergeCell ref="AG24:AH24"/>
    <mergeCell ref="AI24:AJ24"/>
    <mergeCell ref="AK24:AL24"/>
    <mergeCell ref="AM24:AN24"/>
    <mergeCell ref="Q24:R24"/>
    <mergeCell ref="S24:T24"/>
    <mergeCell ref="U24:V24"/>
    <mergeCell ref="W24:X24"/>
    <mergeCell ref="Y24:Z24"/>
    <mergeCell ref="AA24:AB24"/>
    <mergeCell ref="AO23:AP23"/>
    <mergeCell ref="AQ23:AR23"/>
    <mergeCell ref="AS23:AT23"/>
    <mergeCell ref="B24:D24"/>
    <mergeCell ref="E24:F24"/>
    <mergeCell ref="G24:H24"/>
    <mergeCell ref="I24:J24"/>
    <mergeCell ref="K24:L24"/>
    <mergeCell ref="M24:N24"/>
    <mergeCell ref="O24:P24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AO24:AP24"/>
    <mergeCell ref="AQ24:AR24"/>
    <mergeCell ref="AS24:AT24"/>
    <mergeCell ref="B23:D23"/>
    <mergeCell ref="E23:F23"/>
    <mergeCell ref="G23:H23"/>
    <mergeCell ref="I23:J23"/>
    <mergeCell ref="K23:L23"/>
    <mergeCell ref="M23:N23"/>
    <mergeCell ref="O23:P23"/>
    <mergeCell ref="AC22:AD22"/>
    <mergeCell ref="AE22:AF22"/>
    <mergeCell ref="AG22:AH22"/>
    <mergeCell ref="AI22:AJ22"/>
    <mergeCell ref="AK22:AL22"/>
    <mergeCell ref="AM22:AN22"/>
    <mergeCell ref="Q22:R22"/>
    <mergeCell ref="S22:T22"/>
    <mergeCell ref="U22:V22"/>
    <mergeCell ref="W22:X22"/>
    <mergeCell ref="Y22:Z22"/>
    <mergeCell ref="AA22:AB22"/>
    <mergeCell ref="AO21:AP21"/>
    <mergeCell ref="AQ21:AR21"/>
    <mergeCell ref="AS21:AT21"/>
    <mergeCell ref="B22:D22"/>
    <mergeCell ref="E22:F22"/>
    <mergeCell ref="G22:H22"/>
    <mergeCell ref="I22:J22"/>
    <mergeCell ref="K22:L22"/>
    <mergeCell ref="M22:N22"/>
    <mergeCell ref="O22:P22"/>
    <mergeCell ref="AC21:AD21"/>
    <mergeCell ref="AE21:AF21"/>
    <mergeCell ref="AG21:AH21"/>
    <mergeCell ref="AI21:AJ21"/>
    <mergeCell ref="AK21:AL21"/>
    <mergeCell ref="AM21:AN21"/>
    <mergeCell ref="Q21:R21"/>
    <mergeCell ref="S21:T21"/>
    <mergeCell ref="U21:V21"/>
    <mergeCell ref="W21:X21"/>
    <mergeCell ref="Y21:Z21"/>
    <mergeCell ref="AA21:AB21"/>
    <mergeCell ref="AO22:AP22"/>
    <mergeCell ref="AQ22:AR22"/>
    <mergeCell ref="AS22:AT22"/>
    <mergeCell ref="B21:D21"/>
    <mergeCell ref="E21:F21"/>
    <mergeCell ref="G21:H21"/>
    <mergeCell ref="I21:J21"/>
    <mergeCell ref="K21:L21"/>
    <mergeCell ref="M21:N21"/>
    <mergeCell ref="O21:P21"/>
    <mergeCell ref="AC20:AD20"/>
    <mergeCell ref="AE20:AF20"/>
    <mergeCell ref="AG20:AH20"/>
    <mergeCell ref="AI20:AJ20"/>
    <mergeCell ref="AK20:AL20"/>
    <mergeCell ref="AM20:AN20"/>
    <mergeCell ref="Q20:R20"/>
    <mergeCell ref="S20:T20"/>
    <mergeCell ref="U20:V20"/>
    <mergeCell ref="W20:X20"/>
    <mergeCell ref="Y20:Z20"/>
    <mergeCell ref="AA20:AB20"/>
    <mergeCell ref="AO19:AP19"/>
    <mergeCell ref="AQ19:AR19"/>
    <mergeCell ref="AS19:AT19"/>
    <mergeCell ref="B20:D20"/>
    <mergeCell ref="E20:F20"/>
    <mergeCell ref="G20:H20"/>
    <mergeCell ref="I20:J20"/>
    <mergeCell ref="K20:L20"/>
    <mergeCell ref="M20:N20"/>
    <mergeCell ref="O20:P20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O20:AP20"/>
    <mergeCell ref="AQ20:AR20"/>
    <mergeCell ref="AS20:AT20"/>
    <mergeCell ref="B19:D19"/>
    <mergeCell ref="E19:F19"/>
    <mergeCell ref="G19:H19"/>
    <mergeCell ref="I19:J19"/>
    <mergeCell ref="K19:L19"/>
    <mergeCell ref="M19:N19"/>
    <mergeCell ref="O19:P19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O17:AP17"/>
    <mergeCell ref="AQ17:AR17"/>
    <mergeCell ref="AS17:AT17"/>
    <mergeCell ref="B18:D18"/>
    <mergeCell ref="E18:F18"/>
    <mergeCell ref="G18:H18"/>
    <mergeCell ref="I18:J18"/>
    <mergeCell ref="K18:L18"/>
    <mergeCell ref="M18:N18"/>
    <mergeCell ref="O18:P18"/>
    <mergeCell ref="AC17:AD17"/>
    <mergeCell ref="AE17:AF17"/>
    <mergeCell ref="AG17:AH17"/>
    <mergeCell ref="AI17:AJ17"/>
    <mergeCell ref="AK17:AL17"/>
    <mergeCell ref="AM17:AN17"/>
    <mergeCell ref="Q17:R17"/>
    <mergeCell ref="S17:T17"/>
    <mergeCell ref="U17:V17"/>
    <mergeCell ref="W17:X17"/>
    <mergeCell ref="Y17:Z17"/>
    <mergeCell ref="AA17:AB17"/>
    <mergeCell ref="AO18:AP18"/>
    <mergeCell ref="AQ18:AR18"/>
    <mergeCell ref="AS18:AT18"/>
    <mergeCell ref="B17:D17"/>
    <mergeCell ref="E17:F17"/>
    <mergeCell ref="G17:H17"/>
    <mergeCell ref="I17:J17"/>
    <mergeCell ref="K17:L17"/>
    <mergeCell ref="M17:N17"/>
    <mergeCell ref="O17:P17"/>
    <mergeCell ref="AC16:AD16"/>
    <mergeCell ref="AE16:AF16"/>
    <mergeCell ref="AG16:AH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O15:AP15"/>
    <mergeCell ref="AQ15:AR15"/>
    <mergeCell ref="AS15:AT15"/>
    <mergeCell ref="B16:D16"/>
    <mergeCell ref="E16:F16"/>
    <mergeCell ref="G16:H16"/>
    <mergeCell ref="I16:J16"/>
    <mergeCell ref="K16:L16"/>
    <mergeCell ref="M16:N16"/>
    <mergeCell ref="O16:P16"/>
    <mergeCell ref="AC15:AD15"/>
    <mergeCell ref="AE15:AF15"/>
    <mergeCell ref="AG15:AH15"/>
    <mergeCell ref="AI15:AJ15"/>
    <mergeCell ref="AK15:AL15"/>
    <mergeCell ref="AM15:AN15"/>
    <mergeCell ref="Q15:R15"/>
    <mergeCell ref="S15:T15"/>
    <mergeCell ref="U15:V15"/>
    <mergeCell ref="W15:X15"/>
    <mergeCell ref="Y15:Z15"/>
    <mergeCell ref="AA15:AB15"/>
    <mergeCell ref="AO16:AP16"/>
    <mergeCell ref="AQ16:AR16"/>
    <mergeCell ref="AS16:AT16"/>
    <mergeCell ref="B15:D15"/>
    <mergeCell ref="E15:F15"/>
    <mergeCell ref="G15:H15"/>
    <mergeCell ref="I15:J15"/>
    <mergeCell ref="K15:L15"/>
    <mergeCell ref="M15:N15"/>
    <mergeCell ref="O15:P15"/>
    <mergeCell ref="AC14:AD14"/>
    <mergeCell ref="AE14:AF14"/>
    <mergeCell ref="AG14:AH14"/>
    <mergeCell ref="AI14:AJ14"/>
    <mergeCell ref="AK14:AL14"/>
    <mergeCell ref="AM14:AN14"/>
    <mergeCell ref="Q14:R14"/>
    <mergeCell ref="S14:T14"/>
    <mergeCell ref="U14:V14"/>
    <mergeCell ref="W14:X14"/>
    <mergeCell ref="Y14:Z14"/>
    <mergeCell ref="AA14:AB14"/>
    <mergeCell ref="AO13:AP13"/>
    <mergeCell ref="AQ13:AR13"/>
    <mergeCell ref="AS13:AT13"/>
    <mergeCell ref="B14:D14"/>
    <mergeCell ref="E14:F14"/>
    <mergeCell ref="G14:H14"/>
    <mergeCell ref="I14:J14"/>
    <mergeCell ref="K14:L14"/>
    <mergeCell ref="M14:N14"/>
    <mergeCell ref="O14:P14"/>
    <mergeCell ref="AC13:AD13"/>
    <mergeCell ref="AE13:AF13"/>
    <mergeCell ref="AG13:AH13"/>
    <mergeCell ref="AI13:AJ13"/>
    <mergeCell ref="AK13:AL13"/>
    <mergeCell ref="AM13:AN13"/>
    <mergeCell ref="Q13:R13"/>
    <mergeCell ref="S13:T13"/>
    <mergeCell ref="U13:V13"/>
    <mergeCell ref="W13:X13"/>
    <mergeCell ref="Y13:Z13"/>
    <mergeCell ref="AA13:AB13"/>
    <mergeCell ref="AO14:AP14"/>
    <mergeCell ref="AQ14:AR14"/>
    <mergeCell ref="AS14:AT14"/>
    <mergeCell ref="B13:D13"/>
    <mergeCell ref="E13:F13"/>
    <mergeCell ref="G13:H13"/>
    <mergeCell ref="I13:J13"/>
    <mergeCell ref="K13:L13"/>
    <mergeCell ref="M13:N13"/>
    <mergeCell ref="O13:P13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AO11:AP11"/>
    <mergeCell ref="AQ11:AR11"/>
    <mergeCell ref="AS11:AT11"/>
    <mergeCell ref="B12:D12"/>
    <mergeCell ref="E12:F12"/>
    <mergeCell ref="G12:H12"/>
    <mergeCell ref="I12:J12"/>
    <mergeCell ref="K12:L12"/>
    <mergeCell ref="M12:N12"/>
    <mergeCell ref="O12:P12"/>
    <mergeCell ref="AC11:AD11"/>
    <mergeCell ref="AE11:AF11"/>
    <mergeCell ref="AG11:AH11"/>
    <mergeCell ref="AI11:AJ11"/>
    <mergeCell ref="AK11:AL11"/>
    <mergeCell ref="AM11:AN11"/>
    <mergeCell ref="Q11:R11"/>
    <mergeCell ref="S11:T11"/>
    <mergeCell ref="U11:V11"/>
    <mergeCell ref="W11:X11"/>
    <mergeCell ref="Y11:Z11"/>
    <mergeCell ref="AA11:AB11"/>
    <mergeCell ref="AO12:AP12"/>
    <mergeCell ref="AQ12:AR12"/>
    <mergeCell ref="AS12:AT12"/>
    <mergeCell ref="B11:D11"/>
    <mergeCell ref="E11:F11"/>
    <mergeCell ref="G11:H11"/>
    <mergeCell ref="I11:J11"/>
    <mergeCell ref="K11:L11"/>
    <mergeCell ref="M11:N11"/>
    <mergeCell ref="O11:P11"/>
    <mergeCell ref="AC10:AD10"/>
    <mergeCell ref="AE10:AF10"/>
    <mergeCell ref="AG10:AH10"/>
    <mergeCell ref="AI10:AJ10"/>
    <mergeCell ref="AK10:AL10"/>
    <mergeCell ref="AM10:AN10"/>
    <mergeCell ref="Q10:R10"/>
    <mergeCell ref="S10:T10"/>
    <mergeCell ref="U10:V10"/>
    <mergeCell ref="W10:X10"/>
    <mergeCell ref="Y10:Z10"/>
    <mergeCell ref="AA10:AB10"/>
    <mergeCell ref="AO9:AP9"/>
    <mergeCell ref="AQ9:AR9"/>
    <mergeCell ref="AS9:AT9"/>
    <mergeCell ref="B10:D10"/>
    <mergeCell ref="E10:F10"/>
    <mergeCell ref="G10:H10"/>
    <mergeCell ref="I10:J10"/>
    <mergeCell ref="K10:L10"/>
    <mergeCell ref="M10:N10"/>
    <mergeCell ref="O10:P10"/>
    <mergeCell ref="AC9:AD9"/>
    <mergeCell ref="AE9:AF9"/>
    <mergeCell ref="AG9:AH9"/>
    <mergeCell ref="AI9:AJ9"/>
    <mergeCell ref="AK9:AL9"/>
    <mergeCell ref="AM9:AN9"/>
    <mergeCell ref="Q9:R9"/>
    <mergeCell ref="S9:T9"/>
    <mergeCell ref="U9:V9"/>
    <mergeCell ref="W9:X9"/>
    <mergeCell ref="Y9:Z9"/>
    <mergeCell ref="AA9:AB9"/>
    <mergeCell ref="AO10:AP10"/>
    <mergeCell ref="AQ10:AR10"/>
    <mergeCell ref="AS10:AT10"/>
    <mergeCell ref="B9:D9"/>
    <mergeCell ref="E9:F9"/>
    <mergeCell ref="G9:H9"/>
    <mergeCell ref="I9:J9"/>
    <mergeCell ref="K9:L9"/>
    <mergeCell ref="M9:N9"/>
    <mergeCell ref="O9:P9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AO7:AP7"/>
    <mergeCell ref="AQ7:AR7"/>
    <mergeCell ref="AS7:AT7"/>
    <mergeCell ref="B8:D8"/>
    <mergeCell ref="E8:F8"/>
    <mergeCell ref="G8:H8"/>
    <mergeCell ref="I8:J8"/>
    <mergeCell ref="K8:L8"/>
    <mergeCell ref="M8:N8"/>
    <mergeCell ref="O8:P8"/>
    <mergeCell ref="AC7:AD7"/>
    <mergeCell ref="AE7:AF7"/>
    <mergeCell ref="AG7:AH7"/>
    <mergeCell ref="AI7:AJ7"/>
    <mergeCell ref="AK7:AL7"/>
    <mergeCell ref="AM7:AN7"/>
    <mergeCell ref="Q7:R7"/>
    <mergeCell ref="S7:T7"/>
    <mergeCell ref="U7:V7"/>
    <mergeCell ref="W7:X7"/>
    <mergeCell ref="Y7:Z7"/>
    <mergeCell ref="AA7:AB7"/>
    <mergeCell ref="AO8:AP8"/>
    <mergeCell ref="AQ8:AR8"/>
    <mergeCell ref="AS8:AT8"/>
    <mergeCell ref="B7:D7"/>
    <mergeCell ref="E7:F7"/>
    <mergeCell ref="G7:H7"/>
    <mergeCell ref="I7:J7"/>
    <mergeCell ref="K7:L7"/>
    <mergeCell ref="M7:N7"/>
    <mergeCell ref="O7:P7"/>
    <mergeCell ref="AC6:AD6"/>
    <mergeCell ref="AE6:AF6"/>
    <mergeCell ref="AG6:AH6"/>
    <mergeCell ref="AI6:AJ6"/>
    <mergeCell ref="AK6:AL6"/>
    <mergeCell ref="AM6:AN6"/>
    <mergeCell ref="Q6:R6"/>
    <mergeCell ref="S6:T6"/>
    <mergeCell ref="U6:V6"/>
    <mergeCell ref="W6:X6"/>
    <mergeCell ref="Y6:Z6"/>
    <mergeCell ref="AA6:AB6"/>
    <mergeCell ref="AI4:AN4"/>
    <mergeCell ref="AO4:AT4"/>
    <mergeCell ref="E5:F5"/>
    <mergeCell ref="G5:H5"/>
    <mergeCell ref="I5:J5"/>
    <mergeCell ref="K5:L5"/>
    <mergeCell ref="M5:N5"/>
    <mergeCell ref="O5:P5"/>
    <mergeCell ref="Q5:R5"/>
    <mergeCell ref="S5:T5"/>
    <mergeCell ref="B4:D5"/>
    <mergeCell ref="E4:J4"/>
    <mergeCell ref="K4:P4"/>
    <mergeCell ref="Q4:V4"/>
    <mergeCell ref="W4:AB4"/>
    <mergeCell ref="AC4:AH4"/>
    <mergeCell ref="AO6:AP6"/>
    <mergeCell ref="AQ6:AR6"/>
    <mergeCell ref="AS6:AT6"/>
    <mergeCell ref="U5:V5"/>
    <mergeCell ref="W5:X5"/>
    <mergeCell ref="Y5:Z5"/>
    <mergeCell ref="AA5:AB5"/>
    <mergeCell ref="AO5:AP5"/>
    <mergeCell ref="AQ5:AR5"/>
    <mergeCell ref="AS5:AT5"/>
    <mergeCell ref="B6:D6"/>
    <mergeCell ref="E6:F6"/>
    <mergeCell ref="G6:H6"/>
    <mergeCell ref="I6:J6"/>
    <mergeCell ref="K6:L6"/>
    <mergeCell ref="M6:N6"/>
    <mergeCell ref="O6:P6"/>
    <mergeCell ref="AC5:AD5"/>
    <mergeCell ref="AE5:AF5"/>
    <mergeCell ref="AG5:AH5"/>
    <mergeCell ref="AI5:AJ5"/>
    <mergeCell ref="AK5:AL5"/>
    <mergeCell ref="AM5:AN5"/>
  </mergeCells>
  <phoneticPr fontId="1"/>
  <pageMargins left="0.59055118110236227" right="0.35433070866141736" top="0.78740157480314965" bottom="0.39370078740157483" header="0.39370078740157483" footer="0.39370078740157483"/>
  <pageSetup paperSize="9" scale="89" orientation="portrait" r:id="rId1"/>
  <headerFooter alignWithMargins="0">
    <oddHeader>&amp;R&amp;"ＭＳ Ｐゴシック,標準"&amp;11 10.教      育</oddHeader>
    <oddFooter>&amp;C&amp;"ＭＳ Ｐゴシック,標準"&amp;11-60-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I36" sqref="I36"/>
    </sheetView>
  </sheetViews>
  <sheetFormatPr defaultRowHeight="13.5"/>
  <cols>
    <col min="1" max="1" width="3.625" style="210" customWidth="1"/>
    <col min="2" max="2" width="13.625" style="209" customWidth="1"/>
    <col min="3" max="3" width="7.875" style="210" bestFit="1" customWidth="1"/>
    <col min="4" max="4" width="11.625" style="210" customWidth="1"/>
    <col min="5" max="5" width="4.5" style="210" bestFit="1" customWidth="1"/>
    <col min="6" max="6" width="7.625" style="211" customWidth="1"/>
    <col min="7" max="7" width="8.625" style="210" customWidth="1"/>
    <col min="8" max="8" width="9.625" style="210" customWidth="1"/>
    <col min="9" max="9" width="7.625" style="211" customWidth="1"/>
    <col min="10" max="10" width="8.625" style="212" customWidth="1"/>
    <col min="11" max="11" width="7.625" style="212" customWidth="1"/>
    <col min="12" max="256" width="9" style="210"/>
    <col min="257" max="257" width="3.625" style="210" customWidth="1"/>
    <col min="258" max="258" width="13.625" style="210" customWidth="1"/>
    <col min="259" max="259" width="7.875" style="210" bestFit="1" customWidth="1"/>
    <col min="260" max="260" width="11.625" style="210" customWidth="1"/>
    <col min="261" max="261" width="4.5" style="210" bestFit="1" customWidth="1"/>
    <col min="262" max="262" width="7.625" style="210" customWidth="1"/>
    <col min="263" max="263" width="8.625" style="210" customWidth="1"/>
    <col min="264" max="264" width="9.625" style="210" customWidth="1"/>
    <col min="265" max="265" width="7.625" style="210" customWidth="1"/>
    <col min="266" max="266" width="8.625" style="210" customWidth="1"/>
    <col min="267" max="267" width="7.625" style="210" customWidth="1"/>
    <col min="268" max="512" width="9" style="210"/>
    <col min="513" max="513" width="3.625" style="210" customWidth="1"/>
    <col min="514" max="514" width="13.625" style="210" customWidth="1"/>
    <col min="515" max="515" width="7.875" style="210" bestFit="1" customWidth="1"/>
    <col min="516" max="516" width="11.625" style="210" customWidth="1"/>
    <col min="517" max="517" width="4.5" style="210" bestFit="1" customWidth="1"/>
    <col min="518" max="518" width="7.625" style="210" customWidth="1"/>
    <col min="519" max="519" width="8.625" style="210" customWidth="1"/>
    <col min="520" max="520" width="9.625" style="210" customWidth="1"/>
    <col min="521" max="521" width="7.625" style="210" customWidth="1"/>
    <col min="522" max="522" width="8.625" style="210" customWidth="1"/>
    <col min="523" max="523" width="7.625" style="210" customWidth="1"/>
    <col min="524" max="768" width="9" style="210"/>
    <col min="769" max="769" width="3.625" style="210" customWidth="1"/>
    <col min="770" max="770" width="13.625" style="210" customWidth="1"/>
    <col min="771" max="771" width="7.875" style="210" bestFit="1" customWidth="1"/>
    <col min="772" max="772" width="11.625" style="210" customWidth="1"/>
    <col min="773" max="773" width="4.5" style="210" bestFit="1" customWidth="1"/>
    <col min="774" max="774" width="7.625" style="210" customWidth="1"/>
    <col min="775" max="775" width="8.625" style="210" customWidth="1"/>
    <col min="776" max="776" width="9.625" style="210" customWidth="1"/>
    <col min="777" max="777" width="7.625" style="210" customWidth="1"/>
    <col min="778" max="778" width="8.625" style="210" customWidth="1"/>
    <col min="779" max="779" width="7.625" style="210" customWidth="1"/>
    <col min="780" max="1024" width="9" style="210"/>
    <col min="1025" max="1025" width="3.625" style="210" customWidth="1"/>
    <col min="1026" max="1026" width="13.625" style="210" customWidth="1"/>
    <col min="1027" max="1027" width="7.875" style="210" bestFit="1" customWidth="1"/>
    <col min="1028" max="1028" width="11.625" style="210" customWidth="1"/>
    <col min="1029" max="1029" width="4.5" style="210" bestFit="1" customWidth="1"/>
    <col min="1030" max="1030" width="7.625" style="210" customWidth="1"/>
    <col min="1031" max="1031" width="8.625" style="210" customWidth="1"/>
    <col min="1032" max="1032" width="9.625" style="210" customWidth="1"/>
    <col min="1033" max="1033" width="7.625" style="210" customWidth="1"/>
    <col min="1034" max="1034" width="8.625" style="210" customWidth="1"/>
    <col min="1035" max="1035" width="7.625" style="210" customWidth="1"/>
    <col min="1036" max="1280" width="9" style="210"/>
    <col min="1281" max="1281" width="3.625" style="210" customWidth="1"/>
    <col min="1282" max="1282" width="13.625" style="210" customWidth="1"/>
    <col min="1283" max="1283" width="7.875" style="210" bestFit="1" customWidth="1"/>
    <col min="1284" max="1284" width="11.625" style="210" customWidth="1"/>
    <col min="1285" max="1285" width="4.5" style="210" bestFit="1" customWidth="1"/>
    <col min="1286" max="1286" width="7.625" style="210" customWidth="1"/>
    <col min="1287" max="1287" width="8.625" style="210" customWidth="1"/>
    <col min="1288" max="1288" width="9.625" style="210" customWidth="1"/>
    <col min="1289" max="1289" width="7.625" style="210" customWidth="1"/>
    <col min="1290" max="1290" width="8.625" style="210" customWidth="1"/>
    <col min="1291" max="1291" width="7.625" style="210" customWidth="1"/>
    <col min="1292" max="1536" width="9" style="210"/>
    <col min="1537" max="1537" width="3.625" style="210" customWidth="1"/>
    <col min="1538" max="1538" width="13.625" style="210" customWidth="1"/>
    <col min="1539" max="1539" width="7.875" style="210" bestFit="1" customWidth="1"/>
    <col min="1540" max="1540" width="11.625" style="210" customWidth="1"/>
    <col min="1541" max="1541" width="4.5" style="210" bestFit="1" customWidth="1"/>
    <col min="1542" max="1542" width="7.625" style="210" customWidth="1"/>
    <col min="1543" max="1543" width="8.625" style="210" customWidth="1"/>
    <col min="1544" max="1544" width="9.625" style="210" customWidth="1"/>
    <col min="1545" max="1545" width="7.625" style="210" customWidth="1"/>
    <col min="1546" max="1546" width="8.625" style="210" customWidth="1"/>
    <col min="1547" max="1547" width="7.625" style="210" customWidth="1"/>
    <col min="1548" max="1792" width="9" style="210"/>
    <col min="1793" max="1793" width="3.625" style="210" customWidth="1"/>
    <col min="1794" max="1794" width="13.625" style="210" customWidth="1"/>
    <col min="1795" max="1795" width="7.875" style="210" bestFit="1" customWidth="1"/>
    <col min="1796" max="1796" width="11.625" style="210" customWidth="1"/>
    <col min="1797" max="1797" width="4.5" style="210" bestFit="1" customWidth="1"/>
    <col min="1798" max="1798" width="7.625" style="210" customWidth="1"/>
    <col min="1799" max="1799" width="8.625" style="210" customWidth="1"/>
    <col min="1800" max="1800" width="9.625" style="210" customWidth="1"/>
    <col min="1801" max="1801" width="7.625" style="210" customWidth="1"/>
    <col min="1802" max="1802" width="8.625" style="210" customWidth="1"/>
    <col min="1803" max="1803" width="7.625" style="210" customWidth="1"/>
    <col min="1804" max="2048" width="9" style="210"/>
    <col min="2049" max="2049" width="3.625" style="210" customWidth="1"/>
    <col min="2050" max="2050" width="13.625" style="210" customWidth="1"/>
    <col min="2051" max="2051" width="7.875" style="210" bestFit="1" customWidth="1"/>
    <col min="2052" max="2052" width="11.625" style="210" customWidth="1"/>
    <col min="2053" max="2053" width="4.5" style="210" bestFit="1" customWidth="1"/>
    <col min="2054" max="2054" width="7.625" style="210" customWidth="1"/>
    <col min="2055" max="2055" width="8.625" style="210" customWidth="1"/>
    <col min="2056" max="2056" width="9.625" style="210" customWidth="1"/>
    <col min="2057" max="2057" width="7.625" style="210" customWidth="1"/>
    <col min="2058" max="2058" width="8.625" style="210" customWidth="1"/>
    <col min="2059" max="2059" width="7.625" style="210" customWidth="1"/>
    <col min="2060" max="2304" width="9" style="210"/>
    <col min="2305" max="2305" width="3.625" style="210" customWidth="1"/>
    <col min="2306" max="2306" width="13.625" style="210" customWidth="1"/>
    <col min="2307" max="2307" width="7.875" style="210" bestFit="1" customWidth="1"/>
    <col min="2308" max="2308" width="11.625" style="210" customWidth="1"/>
    <col min="2309" max="2309" width="4.5" style="210" bestFit="1" customWidth="1"/>
    <col min="2310" max="2310" width="7.625" style="210" customWidth="1"/>
    <col min="2311" max="2311" width="8.625" style="210" customWidth="1"/>
    <col min="2312" max="2312" width="9.625" style="210" customWidth="1"/>
    <col min="2313" max="2313" width="7.625" style="210" customWidth="1"/>
    <col min="2314" max="2314" width="8.625" style="210" customWidth="1"/>
    <col min="2315" max="2315" width="7.625" style="210" customWidth="1"/>
    <col min="2316" max="2560" width="9" style="210"/>
    <col min="2561" max="2561" width="3.625" style="210" customWidth="1"/>
    <col min="2562" max="2562" width="13.625" style="210" customWidth="1"/>
    <col min="2563" max="2563" width="7.875" style="210" bestFit="1" customWidth="1"/>
    <col min="2564" max="2564" width="11.625" style="210" customWidth="1"/>
    <col min="2565" max="2565" width="4.5" style="210" bestFit="1" customWidth="1"/>
    <col min="2566" max="2566" width="7.625" style="210" customWidth="1"/>
    <col min="2567" max="2567" width="8.625" style="210" customWidth="1"/>
    <col min="2568" max="2568" width="9.625" style="210" customWidth="1"/>
    <col min="2569" max="2569" width="7.625" style="210" customWidth="1"/>
    <col min="2570" max="2570" width="8.625" style="210" customWidth="1"/>
    <col min="2571" max="2571" width="7.625" style="210" customWidth="1"/>
    <col min="2572" max="2816" width="9" style="210"/>
    <col min="2817" max="2817" width="3.625" style="210" customWidth="1"/>
    <col min="2818" max="2818" width="13.625" style="210" customWidth="1"/>
    <col min="2819" max="2819" width="7.875" style="210" bestFit="1" customWidth="1"/>
    <col min="2820" max="2820" width="11.625" style="210" customWidth="1"/>
    <col min="2821" max="2821" width="4.5" style="210" bestFit="1" customWidth="1"/>
    <col min="2822" max="2822" width="7.625" style="210" customWidth="1"/>
    <col min="2823" max="2823" width="8.625" style="210" customWidth="1"/>
    <col min="2824" max="2824" width="9.625" style="210" customWidth="1"/>
    <col min="2825" max="2825" width="7.625" style="210" customWidth="1"/>
    <col min="2826" max="2826" width="8.625" style="210" customWidth="1"/>
    <col min="2827" max="2827" width="7.625" style="210" customWidth="1"/>
    <col min="2828" max="3072" width="9" style="210"/>
    <col min="3073" max="3073" width="3.625" style="210" customWidth="1"/>
    <col min="3074" max="3074" width="13.625" style="210" customWidth="1"/>
    <col min="3075" max="3075" width="7.875" style="210" bestFit="1" customWidth="1"/>
    <col min="3076" max="3076" width="11.625" style="210" customWidth="1"/>
    <col min="3077" max="3077" width="4.5" style="210" bestFit="1" customWidth="1"/>
    <col min="3078" max="3078" width="7.625" style="210" customWidth="1"/>
    <col min="3079" max="3079" width="8.625" style="210" customWidth="1"/>
    <col min="3080" max="3080" width="9.625" style="210" customWidth="1"/>
    <col min="3081" max="3081" width="7.625" style="210" customWidth="1"/>
    <col min="3082" max="3082" width="8.625" style="210" customWidth="1"/>
    <col min="3083" max="3083" width="7.625" style="210" customWidth="1"/>
    <col min="3084" max="3328" width="9" style="210"/>
    <col min="3329" max="3329" width="3.625" style="210" customWidth="1"/>
    <col min="3330" max="3330" width="13.625" style="210" customWidth="1"/>
    <col min="3331" max="3331" width="7.875" style="210" bestFit="1" customWidth="1"/>
    <col min="3332" max="3332" width="11.625" style="210" customWidth="1"/>
    <col min="3333" max="3333" width="4.5" style="210" bestFit="1" customWidth="1"/>
    <col min="3334" max="3334" width="7.625" style="210" customWidth="1"/>
    <col min="3335" max="3335" width="8.625" style="210" customWidth="1"/>
    <col min="3336" max="3336" width="9.625" style="210" customWidth="1"/>
    <col min="3337" max="3337" width="7.625" style="210" customWidth="1"/>
    <col min="3338" max="3338" width="8.625" style="210" customWidth="1"/>
    <col min="3339" max="3339" width="7.625" style="210" customWidth="1"/>
    <col min="3340" max="3584" width="9" style="210"/>
    <col min="3585" max="3585" width="3.625" style="210" customWidth="1"/>
    <col min="3586" max="3586" width="13.625" style="210" customWidth="1"/>
    <col min="3587" max="3587" width="7.875" style="210" bestFit="1" customWidth="1"/>
    <col min="3588" max="3588" width="11.625" style="210" customWidth="1"/>
    <col min="3589" max="3589" width="4.5" style="210" bestFit="1" customWidth="1"/>
    <col min="3590" max="3590" width="7.625" style="210" customWidth="1"/>
    <col min="3591" max="3591" width="8.625" style="210" customWidth="1"/>
    <col min="3592" max="3592" width="9.625" style="210" customWidth="1"/>
    <col min="3593" max="3593" width="7.625" style="210" customWidth="1"/>
    <col min="3594" max="3594" width="8.625" style="210" customWidth="1"/>
    <col min="3595" max="3595" width="7.625" style="210" customWidth="1"/>
    <col min="3596" max="3840" width="9" style="210"/>
    <col min="3841" max="3841" width="3.625" style="210" customWidth="1"/>
    <col min="3842" max="3842" width="13.625" style="210" customWidth="1"/>
    <col min="3843" max="3843" width="7.875" style="210" bestFit="1" customWidth="1"/>
    <col min="3844" max="3844" width="11.625" style="210" customWidth="1"/>
    <col min="3845" max="3845" width="4.5" style="210" bestFit="1" customWidth="1"/>
    <col min="3846" max="3846" width="7.625" style="210" customWidth="1"/>
    <col min="3847" max="3847" width="8.625" style="210" customWidth="1"/>
    <col min="3848" max="3848" width="9.625" style="210" customWidth="1"/>
    <col min="3849" max="3849" width="7.625" style="210" customWidth="1"/>
    <col min="3850" max="3850" width="8.625" style="210" customWidth="1"/>
    <col min="3851" max="3851" width="7.625" style="210" customWidth="1"/>
    <col min="3852" max="4096" width="9" style="210"/>
    <col min="4097" max="4097" width="3.625" style="210" customWidth="1"/>
    <col min="4098" max="4098" width="13.625" style="210" customWidth="1"/>
    <col min="4099" max="4099" width="7.875" style="210" bestFit="1" customWidth="1"/>
    <col min="4100" max="4100" width="11.625" style="210" customWidth="1"/>
    <col min="4101" max="4101" width="4.5" style="210" bestFit="1" customWidth="1"/>
    <col min="4102" max="4102" width="7.625" style="210" customWidth="1"/>
    <col min="4103" max="4103" width="8.625" style="210" customWidth="1"/>
    <col min="4104" max="4104" width="9.625" style="210" customWidth="1"/>
    <col min="4105" max="4105" width="7.625" style="210" customWidth="1"/>
    <col min="4106" max="4106" width="8.625" style="210" customWidth="1"/>
    <col min="4107" max="4107" width="7.625" style="210" customWidth="1"/>
    <col min="4108" max="4352" width="9" style="210"/>
    <col min="4353" max="4353" width="3.625" style="210" customWidth="1"/>
    <col min="4354" max="4354" width="13.625" style="210" customWidth="1"/>
    <col min="4355" max="4355" width="7.875" style="210" bestFit="1" customWidth="1"/>
    <col min="4356" max="4356" width="11.625" style="210" customWidth="1"/>
    <col min="4357" max="4357" width="4.5" style="210" bestFit="1" customWidth="1"/>
    <col min="4358" max="4358" width="7.625" style="210" customWidth="1"/>
    <col min="4359" max="4359" width="8.625" style="210" customWidth="1"/>
    <col min="4360" max="4360" width="9.625" style="210" customWidth="1"/>
    <col min="4361" max="4361" width="7.625" style="210" customWidth="1"/>
    <col min="4362" max="4362" width="8.625" style="210" customWidth="1"/>
    <col min="4363" max="4363" width="7.625" style="210" customWidth="1"/>
    <col min="4364" max="4608" width="9" style="210"/>
    <col min="4609" max="4609" width="3.625" style="210" customWidth="1"/>
    <col min="4610" max="4610" width="13.625" style="210" customWidth="1"/>
    <col min="4611" max="4611" width="7.875" style="210" bestFit="1" customWidth="1"/>
    <col min="4612" max="4612" width="11.625" style="210" customWidth="1"/>
    <col min="4613" max="4613" width="4.5" style="210" bestFit="1" customWidth="1"/>
    <col min="4614" max="4614" width="7.625" style="210" customWidth="1"/>
    <col min="4615" max="4615" width="8.625" style="210" customWidth="1"/>
    <col min="4616" max="4616" width="9.625" style="210" customWidth="1"/>
    <col min="4617" max="4617" width="7.625" style="210" customWidth="1"/>
    <col min="4618" max="4618" width="8.625" style="210" customWidth="1"/>
    <col min="4619" max="4619" width="7.625" style="210" customWidth="1"/>
    <col min="4620" max="4864" width="9" style="210"/>
    <col min="4865" max="4865" width="3.625" style="210" customWidth="1"/>
    <col min="4866" max="4866" width="13.625" style="210" customWidth="1"/>
    <col min="4867" max="4867" width="7.875" style="210" bestFit="1" customWidth="1"/>
    <col min="4868" max="4868" width="11.625" style="210" customWidth="1"/>
    <col min="4869" max="4869" width="4.5" style="210" bestFit="1" customWidth="1"/>
    <col min="4870" max="4870" width="7.625" style="210" customWidth="1"/>
    <col min="4871" max="4871" width="8.625" style="210" customWidth="1"/>
    <col min="4872" max="4872" width="9.625" style="210" customWidth="1"/>
    <col min="4873" max="4873" width="7.625" style="210" customWidth="1"/>
    <col min="4874" max="4874" width="8.625" style="210" customWidth="1"/>
    <col min="4875" max="4875" width="7.625" style="210" customWidth="1"/>
    <col min="4876" max="5120" width="9" style="210"/>
    <col min="5121" max="5121" width="3.625" style="210" customWidth="1"/>
    <col min="5122" max="5122" width="13.625" style="210" customWidth="1"/>
    <col min="5123" max="5123" width="7.875" style="210" bestFit="1" customWidth="1"/>
    <col min="5124" max="5124" width="11.625" style="210" customWidth="1"/>
    <col min="5125" max="5125" width="4.5" style="210" bestFit="1" customWidth="1"/>
    <col min="5126" max="5126" width="7.625" style="210" customWidth="1"/>
    <col min="5127" max="5127" width="8.625" style="210" customWidth="1"/>
    <col min="5128" max="5128" width="9.625" style="210" customWidth="1"/>
    <col min="5129" max="5129" width="7.625" style="210" customWidth="1"/>
    <col min="5130" max="5130" width="8.625" style="210" customWidth="1"/>
    <col min="5131" max="5131" width="7.625" style="210" customWidth="1"/>
    <col min="5132" max="5376" width="9" style="210"/>
    <col min="5377" max="5377" width="3.625" style="210" customWidth="1"/>
    <col min="5378" max="5378" width="13.625" style="210" customWidth="1"/>
    <col min="5379" max="5379" width="7.875" style="210" bestFit="1" customWidth="1"/>
    <col min="5380" max="5380" width="11.625" style="210" customWidth="1"/>
    <col min="5381" max="5381" width="4.5" style="210" bestFit="1" customWidth="1"/>
    <col min="5382" max="5382" width="7.625" style="210" customWidth="1"/>
    <col min="5383" max="5383" width="8.625" style="210" customWidth="1"/>
    <col min="5384" max="5384" width="9.625" style="210" customWidth="1"/>
    <col min="5385" max="5385" width="7.625" style="210" customWidth="1"/>
    <col min="5386" max="5386" width="8.625" style="210" customWidth="1"/>
    <col min="5387" max="5387" width="7.625" style="210" customWidth="1"/>
    <col min="5388" max="5632" width="9" style="210"/>
    <col min="5633" max="5633" width="3.625" style="210" customWidth="1"/>
    <col min="5634" max="5634" width="13.625" style="210" customWidth="1"/>
    <col min="5635" max="5635" width="7.875" style="210" bestFit="1" customWidth="1"/>
    <col min="5636" max="5636" width="11.625" style="210" customWidth="1"/>
    <col min="5637" max="5637" width="4.5" style="210" bestFit="1" customWidth="1"/>
    <col min="5638" max="5638" width="7.625" style="210" customWidth="1"/>
    <col min="5639" max="5639" width="8.625" style="210" customWidth="1"/>
    <col min="5640" max="5640" width="9.625" style="210" customWidth="1"/>
    <col min="5641" max="5641" width="7.625" style="210" customWidth="1"/>
    <col min="5642" max="5642" width="8.625" style="210" customWidth="1"/>
    <col min="5643" max="5643" width="7.625" style="210" customWidth="1"/>
    <col min="5644" max="5888" width="9" style="210"/>
    <col min="5889" max="5889" width="3.625" style="210" customWidth="1"/>
    <col min="5890" max="5890" width="13.625" style="210" customWidth="1"/>
    <col min="5891" max="5891" width="7.875" style="210" bestFit="1" customWidth="1"/>
    <col min="5892" max="5892" width="11.625" style="210" customWidth="1"/>
    <col min="5893" max="5893" width="4.5" style="210" bestFit="1" customWidth="1"/>
    <col min="5894" max="5894" width="7.625" style="210" customWidth="1"/>
    <col min="5895" max="5895" width="8.625" style="210" customWidth="1"/>
    <col min="5896" max="5896" width="9.625" style="210" customWidth="1"/>
    <col min="5897" max="5897" width="7.625" style="210" customWidth="1"/>
    <col min="5898" max="5898" width="8.625" style="210" customWidth="1"/>
    <col min="5899" max="5899" width="7.625" style="210" customWidth="1"/>
    <col min="5900" max="6144" width="9" style="210"/>
    <col min="6145" max="6145" width="3.625" style="210" customWidth="1"/>
    <col min="6146" max="6146" width="13.625" style="210" customWidth="1"/>
    <col min="6147" max="6147" width="7.875" style="210" bestFit="1" customWidth="1"/>
    <col min="6148" max="6148" width="11.625" style="210" customWidth="1"/>
    <col min="6149" max="6149" width="4.5" style="210" bestFit="1" customWidth="1"/>
    <col min="6150" max="6150" width="7.625" style="210" customWidth="1"/>
    <col min="6151" max="6151" width="8.625" style="210" customWidth="1"/>
    <col min="6152" max="6152" width="9.625" style="210" customWidth="1"/>
    <col min="6153" max="6153" width="7.625" style="210" customWidth="1"/>
    <col min="6154" max="6154" width="8.625" style="210" customWidth="1"/>
    <col min="6155" max="6155" width="7.625" style="210" customWidth="1"/>
    <col min="6156" max="6400" width="9" style="210"/>
    <col min="6401" max="6401" width="3.625" style="210" customWidth="1"/>
    <col min="6402" max="6402" width="13.625" style="210" customWidth="1"/>
    <col min="6403" max="6403" width="7.875" style="210" bestFit="1" customWidth="1"/>
    <col min="6404" max="6404" width="11.625" style="210" customWidth="1"/>
    <col min="6405" max="6405" width="4.5" style="210" bestFit="1" customWidth="1"/>
    <col min="6406" max="6406" width="7.625" style="210" customWidth="1"/>
    <col min="6407" max="6407" width="8.625" style="210" customWidth="1"/>
    <col min="6408" max="6408" width="9.625" style="210" customWidth="1"/>
    <col min="6409" max="6409" width="7.625" style="210" customWidth="1"/>
    <col min="6410" max="6410" width="8.625" style="210" customWidth="1"/>
    <col min="6411" max="6411" width="7.625" style="210" customWidth="1"/>
    <col min="6412" max="6656" width="9" style="210"/>
    <col min="6657" max="6657" width="3.625" style="210" customWidth="1"/>
    <col min="6658" max="6658" width="13.625" style="210" customWidth="1"/>
    <col min="6659" max="6659" width="7.875" style="210" bestFit="1" customWidth="1"/>
    <col min="6660" max="6660" width="11.625" style="210" customWidth="1"/>
    <col min="6661" max="6661" width="4.5" style="210" bestFit="1" customWidth="1"/>
    <col min="6662" max="6662" width="7.625" style="210" customWidth="1"/>
    <col min="6663" max="6663" width="8.625" style="210" customWidth="1"/>
    <col min="6664" max="6664" width="9.625" style="210" customWidth="1"/>
    <col min="6665" max="6665" width="7.625" style="210" customWidth="1"/>
    <col min="6666" max="6666" width="8.625" style="210" customWidth="1"/>
    <col min="6667" max="6667" width="7.625" style="210" customWidth="1"/>
    <col min="6668" max="6912" width="9" style="210"/>
    <col min="6913" max="6913" width="3.625" style="210" customWidth="1"/>
    <col min="6914" max="6914" width="13.625" style="210" customWidth="1"/>
    <col min="6915" max="6915" width="7.875" style="210" bestFit="1" customWidth="1"/>
    <col min="6916" max="6916" width="11.625" style="210" customWidth="1"/>
    <col min="6917" max="6917" width="4.5" style="210" bestFit="1" customWidth="1"/>
    <col min="6918" max="6918" width="7.625" style="210" customWidth="1"/>
    <col min="6919" max="6919" width="8.625" style="210" customWidth="1"/>
    <col min="6920" max="6920" width="9.625" style="210" customWidth="1"/>
    <col min="6921" max="6921" width="7.625" style="210" customWidth="1"/>
    <col min="6922" max="6922" width="8.625" style="210" customWidth="1"/>
    <col min="6923" max="6923" width="7.625" style="210" customWidth="1"/>
    <col min="6924" max="7168" width="9" style="210"/>
    <col min="7169" max="7169" width="3.625" style="210" customWidth="1"/>
    <col min="7170" max="7170" width="13.625" style="210" customWidth="1"/>
    <col min="7171" max="7171" width="7.875" style="210" bestFit="1" customWidth="1"/>
    <col min="7172" max="7172" width="11.625" style="210" customWidth="1"/>
    <col min="7173" max="7173" width="4.5" style="210" bestFit="1" customWidth="1"/>
    <col min="7174" max="7174" width="7.625" style="210" customWidth="1"/>
    <col min="7175" max="7175" width="8.625" style="210" customWidth="1"/>
    <col min="7176" max="7176" width="9.625" style="210" customWidth="1"/>
    <col min="7177" max="7177" width="7.625" style="210" customWidth="1"/>
    <col min="7178" max="7178" width="8.625" style="210" customWidth="1"/>
    <col min="7179" max="7179" width="7.625" style="210" customWidth="1"/>
    <col min="7180" max="7424" width="9" style="210"/>
    <col min="7425" max="7425" width="3.625" style="210" customWidth="1"/>
    <col min="7426" max="7426" width="13.625" style="210" customWidth="1"/>
    <col min="7427" max="7427" width="7.875" style="210" bestFit="1" customWidth="1"/>
    <col min="7428" max="7428" width="11.625" style="210" customWidth="1"/>
    <col min="7429" max="7429" width="4.5" style="210" bestFit="1" customWidth="1"/>
    <col min="7430" max="7430" width="7.625" style="210" customWidth="1"/>
    <col min="7431" max="7431" width="8.625" style="210" customWidth="1"/>
    <col min="7432" max="7432" width="9.625" style="210" customWidth="1"/>
    <col min="7433" max="7433" width="7.625" style="210" customWidth="1"/>
    <col min="7434" max="7434" width="8.625" style="210" customWidth="1"/>
    <col min="7435" max="7435" width="7.625" style="210" customWidth="1"/>
    <col min="7436" max="7680" width="9" style="210"/>
    <col min="7681" max="7681" width="3.625" style="210" customWidth="1"/>
    <col min="7682" max="7682" width="13.625" style="210" customWidth="1"/>
    <col min="7683" max="7683" width="7.875" style="210" bestFit="1" customWidth="1"/>
    <col min="7684" max="7684" width="11.625" style="210" customWidth="1"/>
    <col min="7685" max="7685" width="4.5" style="210" bestFit="1" customWidth="1"/>
    <col min="7686" max="7686" width="7.625" style="210" customWidth="1"/>
    <col min="7687" max="7687" width="8.625" style="210" customWidth="1"/>
    <col min="7688" max="7688" width="9.625" style="210" customWidth="1"/>
    <col min="7689" max="7689" width="7.625" style="210" customWidth="1"/>
    <col min="7690" max="7690" width="8.625" style="210" customWidth="1"/>
    <col min="7691" max="7691" width="7.625" style="210" customWidth="1"/>
    <col min="7692" max="7936" width="9" style="210"/>
    <col min="7937" max="7937" width="3.625" style="210" customWidth="1"/>
    <col min="7938" max="7938" width="13.625" style="210" customWidth="1"/>
    <col min="7939" max="7939" width="7.875" style="210" bestFit="1" customWidth="1"/>
    <col min="7940" max="7940" width="11.625" style="210" customWidth="1"/>
    <col min="7941" max="7941" width="4.5" style="210" bestFit="1" customWidth="1"/>
    <col min="7942" max="7942" width="7.625" style="210" customWidth="1"/>
    <col min="7943" max="7943" width="8.625" style="210" customWidth="1"/>
    <col min="7944" max="7944" width="9.625" style="210" customWidth="1"/>
    <col min="7945" max="7945" width="7.625" style="210" customWidth="1"/>
    <col min="7946" max="7946" width="8.625" style="210" customWidth="1"/>
    <col min="7947" max="7947" width="7.625" style="210" customWidth="1"/>
    <col min="7948" max="8192" width="9" style="210"/>
    <col min="8193" max="8193" width="3.625" style="210" customWidth="1"/>
    <col min="8194" max="8194" width="13.625" style="210" customWidth="1"/>
    <col min="8195" max="8195" width="7.875" style="210" bestFit="1" customWidth="1"/>
    <col min="8196" max="8196" width="11.625" style="210" customWidth="1"/>
    <col min="8197" max="8197" width="4.5" style="210" bestFit="1" customWidth="1"/>
    <col min="8198" max="8198" width="7.625" style="210" customWidth="1"/>
    <col min="8199" max="8199" width="8.625" style="210" customWidth="1"/>
    <col min="8200" max="8200" width="9.625" style="210" customWidth="1"/>
    <col min="8201" max="8201" width="7.625" style="210" customWidth="1"/>
    <col min="8202" max="8202" width="8.625" style="210" customWidth="1"/>
    <col min="8203" max="8203" width="7.625" style="210" customWidth="1"/>
    <col min="8204" max="8448" width="9" style="210"/>
    <col min="8449" max="8449" width="3.625" style="210" customWidth="1"/>
    <col min="8450" max="8450" width="13.625" style="210" customWidth="1"/>
    <col min="8451" max="8451" width="7.875" style="210" bestFit="1" customWidth="1"/>
    <col min="8452" max="8452" width="11.625" style="210" customWidth="1"/>
    <col min="8453" max="8453" width="4.5" style="210" bestFit="1" customWidth="1"/>
    <col min="8454" max="8454" width="7.625" style="210" customWidth="1"/>
    <col min="8455" max="8455" width="8.625" style="210" customWidth="1"/>
    <col min="8456" max="8456" width="9.625" style="210" customWidth="1"/>
    <col min="8457" max="8457" width="7.625" style="210" customWidth="1"/>
    <col min="8458" max="8458" width="8.625" style="210" customWidth="1"/>
    <col min="8459" max="8459" width="7.625" style="210" customWidth="1"/>
    <col min="8460" max="8704" width="9" style="210"/>
    <col min="8705" max="8705" width="3.625" style="210" customWidth="1"/>
    <col min="8706" max="8706" width="13.625" style="210" customWidth="1"/>
    <col min="8707" max="8707" width="7.875" style="210" bestFit="1" customWidth="1"/>
    <col min="8708" max="8708" width="11.625" style="210" customWidth="1"/>
    <col min="8709" max="8709" width="4.5" style="210" bestFit="1" customWidth="1"/>
    <col min="8710" max="8710" width="7.625" style="210" customWidth="1"/>
    <col min="8711" max="8711" width="8.625" style="210" customWidth="1"/>
    <col min="8712" max="8712" width="9.625" style="210" customWidth="1"/>
    <col min="8713" max="8713" width="7.625" style="210" customWidth="1"/>
    <col min="8714" max="8714" width="8.625" style="210" customWidth="1"/>
    <col min="8715" max="8715" width="7.625" style="210" customWidth="1"/>
    <col min="8716" max="8960" width="9" style="210"/>
    <col min="8961" max="8961" width="3.625" style="210" customWidth="1"/>
    <col min="8962" max="8962" width="13.625" style="210" customWidth="1"/>
    <col min="8963" max="8963" width="7.875" style="210" bestFit="1" customWidth="1"/>
    <col min="8964" max="8964" width="11.625" style="210" customWidth="1"/>
    <col min="8965" max="8965" width="4.5" style="210" bestFit="1" customWidth="1"/>
    <col min="8966" max="8966" width="7.625" style="210" customWidth="1"/>
    <col min="8967" max="8967" width="8.625" style="210" customWidth="1"/>
    <col min="8968" max="8968" width="9.625" style="210" customWidth="1"/>
    <col min="8969" max="8969" width="7.625" style="210" customWidth="1"/>
    <col min="8970" max="8970" width="8.625" style="210" customWidth="1"/>
    <col min="8971" max="8971" width="7.625" style="210" customWidth="1"/>
    <col min="8972" max="9216" width="9" style="210"/>
    <col min="9217" max="9217" width="3.625" style="210" customWidth="1"/>
    <col min="9218" max="9218" width="13.625" style="210" customWidth="1"/>
    <col min="9219" max="9219" width="7.875" style="210" bestFit="1" customWidth="1"/>
    <col min="9220" max="9220" width="11.625" style="210" customWidth="1"/>
    <col min="9221" max="9221" width="4.5" style="210" bestFit="1" customWidth="1"/>
    <col min="9222" max="9222" width="7.625" style="210" customWidth="1"/>
    <col min="9223" max="9223" width="8.625" style="210" customWidth="1"/>
    <col min="9224" max="9224" width="9.625" style="210" customWidth="1"/>
    <col min="9225" max="9225" width="7.625" style="210" customWidth="1"/>
    <col min="9226" max="9226" width="8.625" style="210" customWidth="1"/>
    <col min="9227" max="9227" width="7.625" style="210" customWidth="1"/>
    <col min="9228" max="9472" width="9" style="210"/>
    <col min="9473" max="9473" width="3.625" style="210" customWidth="1"/>
    <col min="9474" max="9474" width="13.625" style="210" customWidth="1"/>
    <col min="9475" max="9475" width="7.875" style="210" bestFit="1" customWidth="1"/>
    <col min="9476" max="9476" width="11.625" style="210" customWidth="1"/>
    <col min="9477" max="9477" width="4.5" style="210" bestFit="1" customWidth="1"/>
    <col min="9478" max="9478" width="7.625" style="210" customWidth="1"/>
    <col min="9479" max="9479" width="8.625" style="210" customWidth="1"/>
    <col min="9480" max="9480" width="9.625" style="210" customWidth="1"/>
    <col min="9481" max="9481" width="7.625" style="210" customWidth="1"/>
    <col min="9482" max="9482" width="8.625" style="210" customWidth="1"/>
    <col min="9483" max="9483" width="7.625" style="210" customWidth="1"/>
    <col min="9484" max="9728" width="9" style="210"/>
    <col min="9729" max="9729" width="3.625" style="210" customWidth="1"/>
    <col min="9730" max="9730" width="13.625" style="210" customWidth="1"/>
    <col min="9731" max="9731" width="7.875" style="210" bestFit="1" customWidth="1"/>
    <col min="9732" max="9732" width="11.625" style="210" customWidth="1"/>
    <col min="9733" max="9733" width="4.5" style="210" bestFit="1" customWidth="1"/>
    <col min="9734" max="9734" width="7.625" style="210" customWidth="1"/>
    <col min="9735" max="9735" width="8.625" style="210" customWidth="1"/>
    <col min="9736" max="9736" width="9.625" style="210" customWidth="1"/>
    <col min="9737" max="9737" width="7.625" style="210" customWidth="1"/>
    <col min="9738" max="9738" width="8.625" style="210" customWidth="1"/>
    <col min="9739" max="9739" width="7.625" style="210" customWidth="1"/>
    <col min="9740" max="9984" width="9" style="210"/>
    <col min="9985" max="9985" width="3.625" style="210" customWidth="1"/>
    <col min="9986" max="9986" width="13.625" style="210" customWidth="1"/>
    <col min="9987" max="9987" width="7.875" style="210" bestFit="1" customWidth="1"/>
    <col min="9988" max="9988" width="11.625" style="210" customWidth="1"/>
    <col min="9989" max="9989" width="4.5" style="210" bestFit="1" customWidth="1"/>
    <col min="9990" max="9990" width="7.625" style="210" customWidth="1"/>
    <col min="9991" max="9991" width="8.625" style="210" customWidth="1"/>
    <col min="9992" max="9992" width="9.625" style="210" customWidth="1"/>
    <col min="9993" max="9993" width="7.625" style="210" customWidth="1"/>
    <col min="9994" max="9994" width="8.625" style="210" customWidth="1"/>
    <col min="9995" max="9995" width="7.625" style="210" customWidth="1"/>
    <col min="9996" max="10240" width="9" style="210"/>
    <col min="10241" max="10241" width="3.625" style="210" customWidth="1"/>
    <col min="10242" max="10242" width="13.625" style="210" customWidth="1"/>
    <col min="10243" max="10243" width="7.875" style="210" bestFit="1" customWidth="1"/>
    <col min="10244" max="10244" width="11.625" style="210" customWidth="1"/>
    <col min="10245" max="10245" width="4.5" style="210" bestFit="1" customWidth="1"/>
    <col min="10246" max="10246" width="7.625" style="210" customWidth="1"/>
    <col min="10247" max="10247" width="8.625" style="210" customWidth="1"/>
    <col min="10248" max="10248" width="9.625" style="210" customWidth="1"/>
    <col min="10249" max="10249" width="7.625" style="210" customWidth="1"/>
    <col min="10250" max="10250" width="8.625" style="210" customWidth="1"/>
    <col min="10251" max="10251" width="7.625" style="210" customWidth="1"/>
    <col min="10252" max="10496" width="9" style="210"/>
    <col min="10497" max="10497" width="3.625" style="210" customWidth="1"/>
    <col min="10498" max="10498" width="13.625" style="210" customWidth="1"/>
    <col min="10499" max="10499" width="7.875" style="210" bestFit="1" customWidth="1"/>
    <col min="10500" max="10500" width="11.625" style="210" customWidth="1"/>
    <col min="10501" max="10501" width="4.5" style="210" bestFit="1" customWidth="1"/>
    <col min="10502" max="10502" width="7.625" style="210" customWidth="1"/>
    <col min="10503" max="10503" width="8.625" style="210" customWidth="1"/>
    <col min="10504" max="10504" width="9.625" style="210" customWidth="1"/>
    <col min="10505" max="10505" width="7.625" style="210" customWidth="1"/>
    <col min="10506" max="10506" width="8.625" style="210" customWidth="1"/>
    <col min="10507" max="10507" width="7.625" style="210" customWidth="1"/>
    <col min="10508" max="10752" width="9" style="210"/>
    <col min="10753" max="10753" width="3.625" style="210" customWidth="1"/>
    <col min="10754" max="10754" width="13.625" style="210" customWidth="1"/>
    <col min="10755" max="10755" width="7.875" style="210" bestFit="1" customWidth="1"/>
    <col min="10756" max="10756" width="11.625" style="210" customWidth="1"/>
    <col min="10757" max="10757" width="4.5" style="210" bestFit="1" customWidth="1"/>
    <col min="10758" max="10758" width="7.625" style="210" customWidth="1"/>
    <col min="10759" max="10759" width="8.625" style="210" customWidth="1"/>
    <col min="10760" max="10760" width="9.625" style="210" customWidth="1"/>
    <col min="10761" max="10761" width="7.625" style="210" customWidth="1"/>
    <col min="10762" max="10762" width="8.625" style="210" customWidth="1"/>
    <col min="10763" max="10763" width="7.625" style="210" customWidth="1"/>
    <col min="10764" max="11008" width="9" style="210"/>
    <col min="11009" max="11009" width="3.625" style="210" customWidth="1"/>
    <col min="11010" max="11010" width="13.625" style="210" customWidth="1"/>
    <col min="11011" max="11011" width="7.875" style="210" bestFit="1" customWidth="1"/>
    <col min="11012" max="11012" width="11.625" style="210" customWidth="1"/>
    <col min="11013" max="11013" width="4.5" style="210" bestFit="1" customWidth="1"/>
    <col min="11014" max="11014" width="7.625" style="210" customWidth="1"/>
    <col min="11015" max="11015" width="8.625" style="210" customWidth="1"/>
    <col min="11016" max="11016" width="9.625" style="210" customWidth="1"/>
    <col min="11017" max="11017" width="7.625" style="210" customWidth="1"/>
    <col min="11018" max="11018" width="8.625" style="210" customWidth="1"/>
    <col min="11019" max="11019" width="7.625" style="210" customWidth="1"/>
    <col min="11020" max="11264" width="9" style="210"/>
    <col min="11265" max="11265" width="3.625" style="210" customWidth="1"/>
    <col min="11266" max="11266" width="13.625" style="210" customWidth="1"/>
    <col min="11267" max="11267" width="7.875" style="210" bestFit="1" customWidth="1"/>
    <col min="11268" max="11268" width="11.625" style="210" customWidth="1"/>
    <col min="11269" max="11269" width="4.5" style="210" bestFit="1" customWidth="1"/>
    <col min="11270" max="11270" width="7.625" style="210" customWidth="1"/>
    <col min="11271" max="11271" width="8.625" style="210" customWidth="1"/>
    <col min="11272" max="11272" width="9.625" style="210" customWidth="1"/>
    <col min="11273" max="11273" width="7.625" style="210" customWidth="1"/>
    <col min="11274" max="11274" width="8.625" style="210" customWidth="1"/>
    <col min="11275" max="11275" width="7.625" style="210" customWidth="1"/>
    <col min="11276" max="11520" width="9" style="210"/>
    <col min="11521" max="11521" width="3.625" style="210" customWidth="1"/>
    <col min="11522" max="11522" width="13.625" style="210" customWidth="1"/>
    <col min="11523" max="11523" width="7.875" style="210" bestFit="1" customWidth="1"/>
    <col min="11524" max="11524" width="11.625" style="210" customWidth="1"/>
    <col min="11525" max="11525" width="4.5" style="210" bestFit="1" customWidth="1"/>
    <col min="11526" max="11526" width="7.625" style="210" customWidth="1"/>
    <col min="11527" max="11527" width="8.625" style="210" customWidth="1"/>
    <col min="11528" max="11528" width="9.625" style="210" customWidth="1"/>
    <col min="11529" max="11529" width="7.625" style="210" customWidth="1"/>
    <col min="11530" max="11530" width="8.625" style="210" customWidth="1"/>
    <col min="11531" max="11531" width="7.625" style="210" customWidth="1"/>
    <col min="11532" max="11776" width="9" style="210"/>
    <col min="11777" max="11777" width="3.625" style="210" customWidth="1"/>
    <col min="11778" max="11778" width="13.625" style="210" customWidth="1"/>
    <col min="11779" max="11779" width="7.875" style="210" bestFit="1" customWidth="1"/>
    <col min="11780" max="11780" width="11.625" style="210" customWidth="1"/>
    <col min="11781" max="11781" width="4.5" style="210" bestFit="1" customWidth="1"/>
    <col min="11782" max="11782" width="7.625" style="210" customWidth="1"/>
    <col min="11783" max="11783" width="8.625" style="210" customWidth="1"/>
    <col min="11784" max="11784" width="9.625" style="210" customWidth="1"/>
    <col min="11785" max="11785" width="7.625" style="210" customWidth="1"/>
    <col min="11786" max="11786" width="8.625" style="210" customWidth="1"/>
    <col min="11787" max="11787" width="7.625" style="210" customWidth="1"/>
    <col min="11788" max="12032" width="9" style="210"/>
    <col min="12033" max="12033" width="3.625" style="210" customWidth="1"/>
    <col min="12034" max="12034" width="13.625" style="210" customWidth="1"/>
    <col min="12035" max="12035" width="7.875" style="210" bestFit="1" customWidth="1"/>
    <col min="12036" max="12036" width="11.625" style="210" customWidth="1"/>
    <col min="12037" max="12037" width="4.5" style="210" bestFit="1" customWidth="1"/>
    <col min="12038" max="12038" width="7.625" style="210" customWidth="1"/>
    <col min="12039" max="12039" width="8.625" style="210" customWidth="1"/>
    <col min="12040" max="12040" width="9.625" style="210" customWidth="1"/>
    <col min="12041" max="12041" width="7.625" style="210" customWidth="1"/>
    <col min="12042" max="12042" width="8.625" style="210" customWidth="1"/>
    <col min="12043" max="12043" width="7.625" style="210" customWidth="1"/>
    <col min="12044" max="12288" width="9" style="210"/>
    <col min="12289" max="12289" width="3.625" style="210" customWidth="1"/>
    <col min="12290" max="12290" width="13.625" style="210" customWidth="1"/>
    <col min="12291" max="12291" width="7.875" style="210" bestFit="1" customWidth="1"/>
    <col min="12292" max="12292" width="11.625" style="210" customWidth="1"/>
    <col min="12293" max="12293" width="4.5" style="210" bestFit="1" customWidth="1"/>
    <col min="12294" max="12294" width="7.625" style="210" customWidth="1"/>
    <col min="12295" max="12295" width="8.625" style="210" customWidth="1"/>
    <col min="12296" max="12296" width="9.625" style="210" customWidth="1"/>
    <col min="12297" max="12297" width="7.625" style="210" customWidth="1"/>
    <col min="12298" max="12298" width="8.625" style="210" customWidth="1"/>
    <col min="12299" max="12299" width="7.625" style="210" customWidth="1"/>
    <col min="12300" max="12544" width="9" style="210"/>
    <col min="12545" max="12545" width="3.625" style="210" customWidth="1"/>
    <col min="12546" max="12546" width="13.625" style="210" customWidth="1"/>
    <col min="12547" max="12547" width="7.875" style="210" bestFit="1" customWidth="1"/>
    <col min="12548" max="12548" width="11.625" style="210" customWidth="1"/>
    <col min="12549" max="12549" width="4.5" style="210" bestFit="1" customWidth="1"/>
    <col min="12550" max="12550" width="7.625" style="210" customWidth="1"/>
    <col min="12551" max="12551" width="8.625" style="210" customWidth="1"/>
    <col min="12552" max="12552" width="9.625" style="210" customWidth="1"/>
    <col min="12553" max="12553" width="7.625" style="210" customWidth="1"/>
    <col min="12554" max="12554" width="8.625" style="210" customWidth="1"/>
    <col min="12555" max="12555" width="7.625" style="210" customWidth="1"/>
    <col min="12556" max="12800" width="9" style="210"/>
    <col min="12801" max="12801" width="3.625" style="210" customWidth="1"/>
    <col min="12802" max="12802" width="13.625" style="210" customWidth="1"/>
    <col min="12803" max="12803" width="7.875" style="210" bestFit="1" customWidth="1"/>
    <col min="12804" max="12804" width="11.625" style="210" customWidth="1"/>
    <col min="12805" max="12805" width="4.5" style="210" bestFit="1" customWidth="1"/>
    <col min="12806" max="12806" width="7.625" style="210" customWidth="1"/>
    <col min="12807" max="12807" width="8.625" style="210" customWidth="1"/>
    <col min="12808" max="12808" width="9.625" style="210" customWidth="1"/>
    <col min="12809" max="12809" width="7.625" style="210" customWidth="1"/>
    <col min="12810" max="12810" width="8.625" style="210" customWidth="1"/>
    <col min="12811" max="12811" width="7.625" style="210" customWidth="1"/>
    <col min="12812" max="13056" width="9" style="210"/>
    <col min="13057" max="13057" width="3.625" style="210" customWidth="1"/>
    <col min="13058" max="13058" width="13.625" style="210" customWidth="1"/>
    <col min="13059" max="13059" width="7.875" style="210" bestFit="1" customWidth="1"/>
    <col min="13060" max="13060" width="11.625" style="210" customWidth="1"/>
    <col min="13061" max="13061" width="4.5" style="210" bestFit="1" customWidth="1"/>
    <col min="13062" max="13062" width="7.625" style="210" customWidth="1"/>
    <col min="13063" max="13063" width="8.625" style="210" customWidth="1"/>
    <col min="13064" max="13064" width="9.625" style="210" customWidth="1"/>
    <col min="13065" max="13065" width="7.625" style="210" customWidth="1"/>
    <col min="13066" max="13066" width="8.625" style="210" customWidth="1"/>
    <col min="13067" max="13067" width="7.625" style="210" customWidth="1"/>
    <col min="13068" max="13312" width="9" style="210"/>
    <col min="13313" max="13313" width="3.625" style="210" customWidth="1"/>
    <col min="13314" max="13314" width="13.625" style="210" customWidth="1"/>
    <col min="13315" max="13315" width="7.875" style="210" bestFit="1" customWidth="1"/>
    <col min="13316" max="13316" width="11.625" style="210" customWidth="1"/>
    <col min="13317" max="13317" width="4.5" style="210" bestFit="1" customWidth="1"/>
    <col min="13318" max="13318" width="7.625" style="210" customWidth="1"/>
    <col min="13319" max="13319" width="8.625" style="210" customWidth="1"/>
    <col min="13320" max="13320" width="9.625" style="210" customWidth="1"/>
    <col min="13321" max="13321" width="7.625" style="210" customWidth="1"/>
    <col min="13322" max="13322" width="8.625" style="210" customWidth="1"/>
    <col min="13323" max="13323" width="7.625" style="210" customWidth="1"/>
    <col min="13324" max="13568" width="9" style="210"/>
    <col min="13569" max="13569" width="3.625" style="210" customWidth="1"/>
    <col min="13570" max="13570" width="13.625" style="210" customWidth="1"/>
    <col min="13571" max="13571" width="7.875" style="210" bestFit="1" customWidth="1"/>
    <col min="13572" max="13572" width="11.625" style="210" customWidth="1"/>
    <col min="13573" max="13573" width="4.5" style="210" bestFit="1" customWidth="1"/>
    <col min="13574" max="13574" width="7.625" style="210" customWidth="1"/>
    <col min="13575" max="13575" width="8.625" style="210" customWidth="1"/>
    <col min="13576" max="13576" width="9.625" style="210" customWidth="1"/>
    <col min="13577" max="13577" width="7.625" style="210" customWidth="1"/>
    <col min="13578" max="13578" width="8.625" style="210" customWidth="1"/>
    <col min="13579" max="13579" width="7.625" style="210" customWidth="1"/>
    <col min="13580" max="13824" width="9" style="210"/>
    <col min="13825" max="13825" width="3.625" style="210" customWidth="1"/>
    <col min="13826" max="13826" width="13.625" style="210" customWidth="1"/>
    <col min="13827" max="13827" width="7.875" style="210" bestFit="1" customWidth="1"/>
    <col min="13828" max="13828" width="11.625" style="210" customWidth="1"/>
    <col min="13829" max="13829" width="4.5" style="210" bestFit="1" customWidth="1"/>
    <col min="13830" max="13830" width="7.625" style="210" customWidth="1"/>
    <col min="13831" max="13831" width="8.625" style="210" customWidth="1"/>
    <col min="13832" max="13832" width="9.625" style="210" customWidth="1"/>
    <col min="13833" max="13833" width="7.625" style="210" customWidth="1"/>
    <col min="13834" max="13834" width="8.625" style="210" customWidth="1"/>
    <col min="13835" max="13835" width="7.625" style="210" customWidth="1"/>
    <col min="13836" max="14080" width="9" style="210"/>
    <col min="14081" max="14081" width="3.625" style="210" customWidth="1"/>
    <col min="14082" max="14082" width="13.625" style="210" customWidth="1"/>
    <col min="14083" max="14083" width="7.875" style="210" bestFit="1" customWidth="1"/>
    <col min="14084" max="14084" width="11.625" style="210" customWidth="1"/>
    <col min="14085" max="14085" width="4.5" style="210" bestFit="1" customWidth="1"/>
    <col min="14086" max="14086" width="7.625" style="210" customWidth="1"/>
    <col min="14087" max="14087" width="8.625" style="210" customWidth="1"/>
    <col min="14088" max="14088" width="9.625" style="210" customWidth="1"/>
    <col min="14089" max="14089" width="7.625" style="210" customWidth="1"/>
    <col min="14090" max="14090" width="8.625" style="210" customWidth="1"/>
    <col min="14091" max="14091" width="7.625" style="210" customWidth="1"/>
    <col min="14092" max="14336" width="9" style="210"/>
    <col min="14337" max="14337" width="3.625" style="210" customWidth="1"/>
    <col min="14338" max="14338" width="13.625" style="210" customWidth="1"/>
    <col min="14339" max="14339" width="7.875" style="210" bestFit="1" customWidth="1"/>
    <col min="14340" max="14340" width="11.625" style="210" customWidth="1"/>
    <col min="14341" max="14341" width="4.5" style="210" bestFit="1" customWidth="1"/>
    <col min="14342" max="14342" width="7.625" style="210" customWidth="1"/>
    <col min="14343" max="14343" width="8.625" style="210" customWidth="1"/>
    <col min="14344" max="14344" width="9.625" style="210" customWidth="1"/>
    <col min="14345" max="14345" width="7.625" style="210" customWidth="1"/>
    <col min="14346" max="14346" width="8.625" style="210" customWidth="1"/>
    <col min="14347" max="14347" width="7.625" style="210" customWidth="1"/>
    <col min="14348" max="14592" width="9" style="210"/>
    <col min="14593" max="14593" width="3.625" style="210" customWidth="1"/>
    <col min="14594" max="14594" width="13.625" style="210" customWidth="1"/>
    <col min="14595" max="14595" width="7.875" style="210" bestFit="1" customWidth="1"/>
    <col min="14596" max="14596" width="11.625" style="210" customWidth="1"/>
    <col min="14597" max="14597" width="4.5" style="210" bestFit="1" customWidth="1"/>
    <col min="14598" max="14598" width="7.625" style="210" customWidth="1"/>
    <col min="14599" max="14599" width="8.625" style="210" customWidth="1"/>
    <col min="14600" max="14600" width="9.625" style="210" customWidth="1"/>
    <col min="14601" max="14601" width="7.625" style="210" customWidth="1"/>
    <col min="14602" max="14602" width="8.625" style="210" customWidth="1"/>
    <col min="14603" max="14603" width="7.625" style="210" customWidth="1"/>
    <col min="14604" max="14848" width="9" style="210"/>
    <col min="14849" max="14849" width="3.625" style="210" customWidth="1"/>
    <col min="14850" max="14850" width="13.625" style="210" customWidth="1"/>
    <col min="14851" max="14851" width="7.875" style="210" bestFit="1" customWidth="1"/>
    <col min="14852" max="14852" width="11.625" style="210" customWidth="1"/>
    <col min="14853" max="14853" width="4.5" style="210" bestFit="1" customWidth="1"/>
    <col min="14854" max="14854" width="7.625" style="210" customWidth="1"/>
    <col min="14855" max="14855" width="8.625" style="210" customWidth="1"/>
    <col min="14856" max="14856" width="9.625" style="210" customWidth="1"/>
    <col min="14857" max="14857" width="7.625" style="210" customWidth="1"/>
    <col min="14858" max="14858" width="8.625" style="210" customWidth="1"/>
    <col min="14859" max="14859" width="7.625" style="210" customWidth="1"/>
    <col min="14860" max="15104" width="9" style="210"/>
    <col min="15105" max="15105" width="3.625" style="210" customWidth="1"/>
    <col min="15106" max="15106" width="13.625" style="210" customWidth="1"/>
    <col min="15107" max="15107" width="7.875" style="210" bestFit="1" customWidth="1"/>
    <col min="15108" max="15108" width="11.625" style="210" customWidth="1"/>
    <col min="15109" max="15109" width="4.5" style="210" bestFit="1" customWidth="1"/>
    <col min="15110" max="15110" width="7.625" style="210" customWidth="1"/>
    <col min="15111" max="15111" width="8.625" style="210" customWidth="1"/>
    <col min="15112" max="15112" width="9.625" style="210" customWidth="1"/>
    <col min="15113" max="15113" width="7.625" style="210" customWidth="1"/>
    <col min="15114" max="15114" width="8.625" style="210" customWidth="1"/>
    <col min="15115" max="15115" width="7.625" style="210" customWidth="1"/>
    <col min="15116" max="15360" width="9" style="210"/>
    <col min="15361" max="15361" width="3.625" style="210" customWidth="1"/>
    <col min="15362" max="15362" width="13.625" style="210" customWidth="1"/>
    <col min="15363" max="15363" width="7.875" style="210" bestFit="1" customWidth="1"/>
    <col min="15364" max="15364" width="11.625" style="210" customWidth="1"/>
    <col min="15365" max="15365" width="4.5" style="210" bestFit="1" customWidth="1"/>
    <col min="15366" max="15366" width="7.625" style="210" customWidth="1"/>
    <col min="15367" max="15367" width="8.625" style="210" customWidth="1"/>
    <col min="15368" max="15368" width="9.625" style="210" customWidth="1"/>
    <col min="15369" max="15369" width="7.625" style="210" customWidth="1"/>
    <col min="15370" max="15370" width="8.625" style="210" customWidth="1"/>
    <col min="15371" max="15371" width="7.625" style="210" customWidth="1"/>
    <col min="15372" max="15616" width="9" style="210"/>
    <col min="15617" max="15617" width="3.625" style="210" customWidth="1"/>
    <col min="15618" max="15618" width="13.625" style="210" customWidth="1"/>
    <col min="15619" max="15619" width="7.875" style="210" bestFit="1" customWidth="1"/>
    <col min="15620" max="15620" width="11.625" style="210" customWidth="1"/>
    <col min="15621" max="15621" width="4.5" style="210" bestFit="1" customWidth="1"/>
    <col min="15622" max="15622" width="7.625" style="210" customWidth="1"/>
    <col min="15623" max="15623" width="8.625" style="210" customWidth="1"/>
    <col min="15624" max="15624" width="9.625" style="210" customWidth="1"/>
    <col min="15625" max="15625" width="7.625" style="210" customWidth="1"/>
    <col min="15626" max="15626" width="8.625" style="210" customWidth="1"/>
    <col min="15627" max="15627" width="7.625" style="210" customWidth="1"/>
    <col min="15628" max="15872" width="9" style="210"/>
    <col min="15873" max="15873" width="3.625" style="210" customWidth="1"/>
    <col min="15874" max="15874" width="13.625" style="210" customWidth="1"/>
    <col min="15875" max="15875" width="7.875" style="210" bestFit="1" customWidth="1"/>
    <col min="15876" max="15876" width="11.625" style="210" customWidth="1"/>
    <col min="15877" max="15877" width="4.5" style="210" bestFit="1" customWidth="1"/>
    <col min="15878" max="15878" width="7.625" style="210" customWidth="1"/>
    <col min="15879" max="15879" width="8.625" style="210" customWidth="1"/>
    <col min="15880" max="15880" width="9.625" style="210" customWidth="1"/>
    <col min="15881" max="15881" width="7.625" style="210" customWidth="1"/>
    <col min="15882" max="15882" width="8.625" style="210" customWidth="1"/>
    <col min="15883" max="15883" width="7.625" style="210" customWidth="1"/>
    <col min="15884" max="16128" width="9" style="210"/>
    <col min="16129" max="16129" width="3.625" style="210" customWidth="1"/>
    <col min="16130" max="16130" width="13.625" style="210" customWidth="1"/>
    <col min="16131" max="16131" width="7.875" style="210" bestFit="1" customWidth="1"/>
    <col min="16132" max="16132" width="11.625" style="210" customWidth="1"/>
    <col min="16133" max="16133" width="4.5" style="210" bestFit="1" customWidth="1"/>
    <col min="16134" max="16134" width="7.625" style="210" customWidth="1"/>
    <col min="16135" max="16135" width="8.625" style="210" customWidth="1"/>
    <col min="16136" max="16136" width="9.625" style="210" customWidth="1"/>
    <col min="16137" max="16137" width="7.625" style="210" customWidth="1"/>
    <col min="16138" max="16138" width="8.625" style="210" customWidth="1"/>
    <col min="16139" max="16139" width="7.625" style="210" customWidth="1"/>
    <col min="16140" max="16384" width="9" style="210"/>
  </cols>
  <sheetData>
    <row r="1" spans="1:11" ht="30" customHeight="1">
      <c r="A1" s="1" t="s">
        <v>136</v>
      </c>
    </row>
    <row r="2" spans="1:11" ht="18" customHeight="1">
      <c r="A2" s="1"/>
      <c r="B2" s="213" t="s">
        <v>137</v>
      </c>
    </row>
    <row r="3" spans="1:11" ht="18" customHeight="1">
      <c r="A3" s="210">
        <v>1</v>
      </c>
      <c r="B3" s="209" t="s">
        <v>138</v>
      </c>
    </row>
    <row r="4" spans="1:11" ht="15" customHeight="1">
      <c r="B4" s="618" t="s">
        <v>139</v>
      </c>
      <c r="C4" s="439" t="s">
        <v>140</v>
      </c>
      <c r="D4" s="439"/>
      <c r="E4" s="439"/>
      <c r="F4" s="439"/>
      <c r="G4" s="439" t="s">
        <v>141</v>
      </c>
      <c r="H4" s="439"/>
      <c r="I4" s="439"/>
      <c r="J4" s="620" t="s">
        <v>142</v>
      </c>
      <c r="K4" s="621"/>
    </row>
    <row r="5" spans="1:11" ht="15" customHeight="1">
      <c r="B5" s="619"/>
      <c r="C5" s="214" t="s">
        <v>143</v>
      </c>
      <c r="D5" s="214" t="s">
        <v>144</v>
      </c>
      <c r="E5" s="214" t="s">
        <v>145</v>
      </c>
      <c r="F5" s="215" t="s">
        <v>146</v>
      </c>
      <c r="G5" s="214" t="s">
        <v>143</v>
      </c>
      <c r="H5" s="214" t="s">
        <v>144</v>
      </c>
      <c r="I5" s="215" t="s">
        <v>146</v>
      </c>
      <c r="J5" s="216" t="s">
        <v>147</v>
      </c>
      <c r="K5" s="216" t="s">
        <v>148</v>
      </c>
    </row>
    <row r="6" spans="1:11" s="3" customFormat="1" ht="18" customHeight="1">
      <c r="B6" s="217" t="s">
        <v>149</v>
      </c>
      <c r="C6" s="218" t="s">
        <v>150</v>
      </c>
      <c r="D6" s="219" t="s">
        <v>151</v>
      </c>
      <c r="E6" s="219">
        <v>3</v>
      </c>
      <c r="F6" s="220">
        <v>5529</v>
      </c>
      <c r="G6" s="218" t="s">
        <v>150</v>
      </c>
      <c r="H6" s="219" t="s">
        <v>151</v>
      </c>
      <c r="I6" s="220">
        <v>1888</v>
      </c>
      <c r="J6" s="221">
        <v>25008</v>
      </c>
      <c r="K6" s="221">
        <v>13186</v>
      </c>
    </row>
    <row r="7" spans="1:11" s="3" customFormat="1" ht="18" customHeight="1">
      <c r="B7" s="217" t="s">
        <v>152</v>
      </c>
      <c r="C7" s="218" t="s">
        <v>153</v>
      </c>
      <c r="D7" s="219" t="s">
        <v>151</v>
      </c>
      <c r="E7" s="219">
        <v>3</v>
      </c>
      <c r="F7" s="220">
        <v>5077</v>
      </c>
      <c r="G7" s="218" t="s">
        <v>154</v>
      </c>
      <c r="H7" s="219" t="s">
        <v>151</v>
      </c>
      <c r="I7" s="220">
        <v>1697</v>
      </c>
      <c r="J7" s="221">
        <v>23773</v>
      </c>
      <c r="K7" s="221">
        <v>16903</v>
      </c>
    </row>
    <row r="8" spans="1:11" s="3" customFormat="1" ht="18" customHeight="1">
      <c r="B8" s="217" t="s">
        <v>155</v>
      </c>
      <c r="C8" s="218" t="s">
        <v>156</v>
      </c>
      <c r="D8" s="219" t="s">
        <v>151</v>
      </c>
      <c r="E8" s="219">
        <v>3</v>
      </c>
      <c r="F8" s="220">
        <v>4483</v>
      </c>
      <c r="G8" s="218" t="s">
        <v>156</v>
      </c>
      <c r="H8" s="219" t="s">
        <v>151</v>
      </c>
      <c r="I8" s="220">
        <v>2025</v>
      </c>
      <c r="J8" s="221">
        <v>24520</v>
      </c>
      <c r="K8" s="221">
        <v>11613</v>
      </c>
    </row>
    <row r="9" spans="1:11" s="3" customFormat="1" ht="18" customHeight="1">
      <c r="B9" s="217" t="s">
        <v>157</v>
      </c>
      <c r="C9" s="218" t="s">
        <v>156</v>
      </c>
      <c r="D9" s="219" t="s">
        <v>151</v>
      </c>
      <c r="E9" s="219">
        <v>3</v>
      </c>
      <c r="F9" s="220">
        <v>4813</v>
      </c>
      <c r="G9" s="218" t="s">
        <v>158</v>
      </c>
      <c r="H9" s="219" t="s">
        <v>151</v>
      </c>
      <c r="I9" s="220">
        <v>1793</v>
      </c>
      <c r="J9" s="221">
        <v>20956</v>
      </c>
      <c r="K9" s="221">
        <v>13126</v>
      </c>
    </row>
    <row r="10" spans="1:11" s="3" customFormat="1" ht="18" customHeight="1">
      <c r="B10" s="217" t="s">
        <v>159</v>
      </c>
      <c r="C10" s="218" t="s">
        <v>160</v>
      </c>
      <c r="D10" s="219" t="s">
        <v>151</v>
      </c>
      <c r="E10" s="219">
        <v>3</v>
      </c>
      <c r="F10" s="220">
        <v>3506</v>
      </c>
      <c r="G10" s="218" t="s">
        <v>161</v>
      </c>
      <c r="H10" s="219" t="s">
        <v>151</v>
      </c>
      <c r="I10" s="220">
        <v>964</v>
      </c>
      <c r="J10" s="221">
        <v>21235</v>
      </c>
      <c r="K10" s="221">
        <v>8473</v>
      </c>
    </row>
    <row r="11" spans="1:11" s="3" customFormat="1" ht="18" customHeight="1">
      <c r="B11" s="217" t="s">
        <v>162</v>
      </c>
      <c r="C11" s="218" t="s">
        <v>163</v>
      </c>
      <c r="D11" s="219" t="s">
        <v>151</v>
      </c>
      <c r="E11" s="219">
        <v>3</v>
      </c>
      <c r="F11" s="220">
        <v>4190</v>
      </c>
      <c r="G11" s="218" t="s">
        <v>164</v>
      </c>
      <c r="H11" s="219" t="s">
        <v>151</v>
      </c>
      <c r="I11" s="220">
        <v>1356</v>
      </c>
      <c r="J11" s="221">
        <v>14823</v>
      </c>
      <c r="K11" s="221">
        <v>6320</v>
      </c>
    </row>
    <row r="12" spans="1:11" s="3" customFormat="1" ht="18" customHeight="1">
      <c r="B12" s="217" t="s">
        <v>165</v>
      </c>
      <c r="C12" s="218" t="s">
        <v>166</v>
      </c>
      <c r="D12" s="219" t="s">
        <v>151</v>
      </c>
      <c r="E12" s="219">
        <v>3</v>
      </c>
      <c r="F12" s="220">
        <v>3963</v>
      </c>
      <c r="G12" s="218" t="s">
        <v>167</v>
      </c>
      <c r="H12" s="219" t="s">
        <v>168</v>
      </c>
      <c r="I12" s="220">
        <v>1295</v>
      </c>
      <c r="J12" s="221">
        <v>18818</v>
      </c>
      <c r="K12" s="221">
        <v>9891</v>
      </c>
    </row>
    <row r="13" spans="1:11" s="3" customFormat="1" ht="18" customHeight="1">
      <c r="B13" s="217" t="s">
        <v>169</v>
      </c>
      <c r="C13" s="218" t="s">
        <v>170</v>
      </c>
      <c r="D13" s="219" t="s">
        <v>151</v>
      </c>
      <c r="E13" s="219">
        <v>3</v>
      </c>
      <c r="F13" s="220">
        <v>4354</v>
      </c>
      <c r="G13" s="218" t="s">
        <v>171</v>
      </c>
      <c r="H13" s="219" t="s">
        <v>168</v>
      </c>
      <c r="I13" s="220">
        <v>1521</v>
      </c>
      <c r="J13" s="221">
        <v>16268</v>
      </c>
      <c r="K13" s="221">
        <v>9513</v>
      </c>
    </row>
    <row r="14" spans="1:11" s="3" customFormat="1" ht="18" customHeight="1">
      <c r="B14" s="217" t="s">
        <v>172</v>
      </c>
      <c r="C14" s="218" t="s">
        <v>173</v>
      </c>
      <c r="D14" s="219" t="s">
        <v>151</v>
      </c>
      <c r="E14" s="219">
        <v>3</v>
      </c>
      <c r="F14" s="220">
        <v>2361</v>
      </c>
      <c r="G14" s="218" t="s">
        <v>174</v>
      </c>
      <c r="H14" s="219" t="s">
        <v>168</v>
      </c>
      <c r="I14" s="220">
        <v>810</v>
      </c>
      <c r="J14" s="221">
        <v>16144</v>
      </c>
      <c r="K14" s="221">
        <v>9171</v>
      </c>
    </row>
    <row r="15" spans="1:11" s="3" customFormat="1" ht="18" customHeight="1">
      <c r="B15" s="217" t="s">
        <v>175</v>
      </c>
      <c r="C15" s="218" t="s">
        <v>171</v>
      </c>
      <c r="D15" s="219" t="s">
        <v>151</v>
      </c>
      <c r="E15" s="219">
        <v>3</v>
      </c>
      <c r="F15" s="220">
        <v>4846</v>
      </c>
      <c r="G15" s="218" t="s">
        <v>176</v>
      </c>
      <c r="H15" s="219" t="s">
        <v>151</v>
      </c>
      <c r="I15" s="220">
        <v>2063</v>
      </c>
      <c r="J15" s="221">
        <v>22419</v>
      </c>
      <c r="K15" s="221">
        <v>7992</v>
      </c>
    </row>
    <row r="16" spans="1:11" s="3" customFormat="1" ht="18" customHeight="1">
      <c r="B16" s="217" t="s">
        <v>177</v>
      </c>
      <c r="C16" s="218" t="s">
        <v>178</v>
      </c>
      <c r="D16" s="219" t="s">
        <v>151</v>
      </c>
      <c r="E16" s="219">
        <v>3</v>
      </c>
      <c r="F16" s="220">
        <v>2172</v>
      </c>
      <c r="G16" s="218" t="s">
        <v>178</v>
      </c>
      <c r="H16" s="219" t="s">
        <v>151</v>
      </c>
      <c r="I16" s="220">
        <v>1018</v>
      </c>
      <c r="J16" s="221">
        <v>22738</v>
      </c>
      <c r="K16" s="221">
        <v>12360</v>
      </c>
    </row>
    <row r="17" spans="1:11" s="3" customFormat="1" ht="18" customHeight="1">
      <c r="B17" s="217" t="s">
        <v>179</v>
      </c>
      <c r="C17" s="218" t="s">
        <v>161</v>
      </c>
      <c r="D17" s="219" t="s">
        <v>151</v>
      </c>
      <c r="E17" s="219">
        <v>3</v>
      </c>
      <c r="F17" s="220">
        <v>7032</v>
      </c>
      <c r="G17" s="218" t="s">
        <v>167</v>
      </c>
      <c r="H17" s="219" t="s">
        <v>151</v>
      </c>
      <c r="I17" s="220">
        <v>1729</v>
      </c>
      <c r="J17" s="221">
        <v>20894</v>
      </c>
      <c r="K17" s="221">
        <v>11708</v>
      </c>
    </row>
    <row r="18" spans="1:11" s="3" customFormat="1" ht="18" customHeight="1">
      <c r="B18" s="217" t="s">
        <v>180</v>
      </c>
      <c r="C18" s="218" t="s">
        <v>161</v>
      </c>
      <c r="D18" s="219" t="s">
        <v>151</v>
      </c>
      <c r="E18" s="219">
        <v>3</v>
      </c>
      <c r="F18" s="220">
        <v>5179</v>
      </c>
      <c r="G18" s="218" t="s">
        <v>181</v>
      </c>
      <c r="H18" s="219" t="s">
        <v>151</v>
      </c>
      <c r="I18" s="220">
        <v>1275</v>
      </c>
      <c r="J18" s="221">
        <v>21101</v>
      </c>
      <c r="K18" s="221">
        <v>8971</v>
      </c>
    </row>
    <row r="19" spans="1:11" s="3" customFormat="1" ht="18" customHeight="1">
      <c r="B19" s="217" t="s">
        <v>182</v>
      </c>
      <c r="C19" s="218" t="s">
        <v>183</v>
      </c>
      <c r="D19" s="219" t="s">
        <v>151</v>
      </c>
      <c r="E19" s="219">
        <v>3</v>
      </c>
      <c r="F19" s="220">
        <v>3454</v>
      </c>
      <c r="G19" s="218" t="s">
        <v>158</v>
      </c>
      <c r="H19" s="219" t="s">
        <v>151</v>
      </c>
      <c r="I19" s="220">
        <v>910</v>
      </c>
      <c r="J19" s="221">
        <v>22293</v>
      </c>
      <c r="K19" s="221">
        <v>8723</v>
      </c>
    </row>
    <row r="20" spans="1:11" s="3" customFormat="1" ht="18" customHeight="1">
      <c r="B20" s="217" t="s">
        <v>184</v>
      </c>
      <c r="C20" s="218" t="s">
        <v>185</v>
      </c>
      <c r="D20" s="222" t="s">
        <v>186</v>
      </c>
      <c r="E20" s="219">
        <v>2</v>
      </c>
      <c r="F20" s="220">
        <v>5045</v>
      </c>
      <c r="G20" s="218" t="s">
        <v>185</v>
      </c>
      <c r="H20" s="219" t="s">
        <v>151</v>
      </c>
      <c r="I20" s="220">
        <v>1356</v>
      </c>
      <c r="J20" s="221">
        <v>19094</v>
      </c>
      <c r="K20" s="221">
        <v>7500</v>
      </c>
    </row>
    <row r="21" spans="1:11" s="3" customFormat="1" ht="18" customHeight="1">
      <c r="B21" s="217" t="s">
        <v>187</v>
      </c>
      <c r="C21" s="218" t="s">
        <v>174</v>
      </c>
      <c r="D21" s="219" t="s">
        <v>151</v>
      </c>
      <c r="E21" s="219">
        <v>3</v>
      </c>
      <c r="F21" s="220">
        <v>4889</v>
      </c>
      <c r="G21" s="218" t="s">
        <v>164</v>
      </c>
      <c r="H21" s="219" t="s">
        <v>151</v>
      </c>
      <c r="I21" s="220">
        <v>1240</v>
      </c>
      <c r="J21" s="221">
        <v>17929</v>
      </c>
      <c r="K21" s="221">
        <v>5187</v>
      </c>
    </row>
    <row r="22" spans="1:11" s="3" customFormat="1" ht="18" customHeight="1">
      <c r="B22" s="217" t="s">
        <v>188</v>
      </c>
      <c r="C22" s="218" t="s">
        <v>164</v>
      </c>
      <c r="D22" s="219" t="s">
        <v>151</v>
      </c>
      <c r="E22" s="219">
        <v>3</v>
      </c>
      <c r="F22" s="220">
        <v>3855</v>
      </c>
      <c r="G22" s="218" t="s">
        <v>164</v>
      </c>
      <c r="H22" s="219" t="s">
        <v>151</v>
      </c>
      <c r="I22" s="220">
        <v>664</v>
      </c>
      <c r="J22" s="221">
        <v>18272</v>
      </c>
      <c r="K22" s="221">
        <v>8625</v>
      </c>
    </row>
    <row r="23" spans="1:11" s="3" customFormat="1" ht="18" customHeight="1">
      <c r="B23" s="217" t="s">
        <v>189</v>
      </c>
      <c r="C23" s="218" t="s">
        <v>164</v>
      </c>
      <c r="D23" s="219" t="s">
        <v>151</v>
      </c>
      <c r="E23" s="219">
        <v>3</v>
      </c>
      <c r="F23" s="220">
        <v>2223</v>
      </c>
      <c r="G23" s="218" t="s">
        <v>167</v>
      </c>
      <c r="H23" s="219" t="s">
        <v>151</v>
      </c>
      <c r="I23" s="220">
        <v>597</v>
      </c>
      <c r="J23" s="221">
        <v>11513</v>
      </c>
      <c r="K23" s="221">
        <v>4789</v>
      </c>
    </row>
    <row r="24" spans="1:11" s="3" customFormat="1" ht="18" customHeight="1">
      <c r="B24" s="223" t="s">
        <v>190</v>
      </c>
      <c r="C24" s="218" t="s">
        <v>173</v>
      </c>
      <c r="D24" s="219" t="s">
        <v>151</v>
      </c>
      <c r="E24" s="219">
        <v>3</v>
      </c>
      <c r="F24" s="220">
        <v>2631</v>
      </c>
      <c r="G24" s="218" t="s">
        <v>164</v>
      </c>
      <c r="H24" s="219" t="s">
        <v>151</v>
      </c>
      <c r="I24" s="220">
        <v>660</v>
      </c>
      <c r="J24" s="221">
        <v>11236</v>
      </c>
      <c r="K24" s="221">
        <v>4599</v>
      </c>
    </row>
    <row r="25" spans="1:11" ht="18" customHeight="1">
      <c r="B25" s="224"/>
      <c r="C25" s="225"/>
      <c r="D25" s="225"/>
      <c r="E25" s="225"/>
      <c r="F25" s="226"/>
      <c r="G25" s="225"/>
      <c r="H25" s="225"/>
      <c r="I25" s="226"/>
      <c r="J25" s="227"/>
      <c r="K25" s="227"/>
    </row>
    <row r="26" spans="1:11" ht="18" customHeight="1">
      <c r="A26" s="210">
        <v>2</v>
      </c>
      <c r="B26" s="228" t="s">
        <v>6</v>
      </c>
      <c r="C26" s="225"/>
      <c r="D26" s="225"/>
      <c r="E26" s="225"/>
      <c r="F26" s="226"/>
      <c r="G26" s="225"/>
      <c r="H26" s="225"/>
      <c r="I26" s="226"/>
      <c r="J26" s="227"/>
      <c r="K26" s="227"/>
    </row>
    <row r="27" spans="1:11" ht="15" customHeight="1">
      <c r="B27" s="618" t="s">
        <v>139</v>
      </c>
      <c r="C27" s="622" t="s">
        <v>140</v>
      </c>
      <c r="D27" s="622"/>
      <c r="E27" s="622"/>
      <c r="F27" s="622"/>
      <c r="G27" s="622" t="s">
        <v>141</v>
      </c>
      <c r="H27" s="622"/>
      <c r="I27" s="622"/>
      <c r="J27" s="623" t="s">
        <v>142</v>
      </c>
      <c r="K27" s="624"/>
    </row>
    <row r="28" spans="1:11" ht="15" customHeight="1">
      <c r="B28" s="619"/>
      <c r="C28" s="229" t="s">
        <v>143</v>
      </c>
      <c r="D28" s="229" t="s">
        <v>144</v>
      </c>
      <c r="E28" s="229" t="s">
        <v>145</v>
      </c>
      <c r="F28" s="230" t="s">
        <v>146</v>
      </c>
      <c r="G28" s="229" t="s">
        <v>143</v>
      </c>
      <c r="H28" s="229" t="s">
        <v>144</v>
      </c>
      <c r="I28" s="230" t="s">
        <v>146</v>
      </c>
      <c r="J28" s="231" t="s">
        <v>147</v>
      </c>
      <c r="K28" s="231" t="s">
        <v>148</v>
      </c>
    </row>
    <row r="29" spans="1:11" s="3" customFormat="1" ht="18" customHeight="1">
      <c r="B29" s="217" t="s">
        <v>191</v>
      </c>
      <c r="C29" s="218" t="s">
        <v>192</v>
      </c>
      <c r="D29" s="219" t="s">
        <v>151</v>
      </c>
      <c r="E29" s="219">
        <v>3</v>
      </c>
      <c r="F29" s="220">
        <v>8496</v>
      </c>
      <c r="G29" s="218" t="s">
        <v>193</v>
      </c>
      <c r="H29" s="219" t="s">
        <v>151</v>
      </c>
      <c r="I29" s="220">
        <v>3569</v>
      </c>
      <c r="J29" s="221">
        <v>45375</v>
      </c>
      <c r="K29" s="221">
        <v>23854</v>
      </c>
    </row>
    <row r="30" spans="1:11" s="3" customFormat="1" ht="18" customHeight="1">
      <c r="B30" s="217" t="s">
        <v>194</v>
      </c>
      <c r="C30" s="218" t="s">
        <v>195</v>
      </c>
      <c r="D30" s="219" t="s">
        <v>151</v>
      </c>
      <c r="E30" s="219">
        <v>3</v>
      </c>
      <c r="F30" s="220">
        <v>8764</v>
      </c>
      <c r="G30" s="218" t="s">
        <v>196</v>
      </c>
      <c r="H30" s="219" t="s">
        <v>151</v>
      </c>
      <c r="I30" s="220">
        <v>1985</v>
      </c>
      <c r="J30" s="221">
        <v>30512</v>
      </c>
      <c r="K30" s="221">
        <v>15760</v>
      </c>
    </row>
    <row r="31" spans="1:11" s="3" customFormat="1" ht="18" customHeight="1">
      <c r="B31" s="217" t="s">
        <v>197</v>
      </c>
      <c r="C31" s="218" t="s">
        <v>198</v>
      </c>
      <c r="D31" s="219" t="s">
        <v>151</v>
      </c>
      <c r="E31" s="219">
        <v>2</v>
      </c>
      <c r="F31" s="220">
        <v>6312</v>
      </c>
      <c r="G31" s="218" t="s">
        <v>198</v>
      </c>
      <c r="H31" s="219" t="s">
        <v>168</v>
      </c>
      <c r="I31" s="220">
        <v>1576</v>
      </c>
      <c r="J31" s="221">
        <v>37181</v>
      </c>
      <c r="K31" s="221">
        <v>22576</v>
      </c>
    </row>
    <row r="32" spans="1:11" s="3" customFormat="1" ht="18" customHeight="1">
      <c r="B32" s="217" t="s">
        <v>199</v>
      </c>
      <c r="C32" s="218" t="s">
        <v>195</v>
      </c>
      <c r="D32" s="219" t="s">
        <v>151</v>
      </c>
      <c r="E32" s="219">
        <v>3</v>
      </c>
      <c r="F32" s="220">
        <v>7867</v>
      </c>
      <c r="G32" s="218" t="s">
        <v>200</v>
      </c>
      <c r="H32" s="219" t="s">
        <v>151</v>
      </c>
      <c r="I32" s="220">
        <v>2421</v>
      </c>
      <c r="J32" s="221">
        <v>26910</v>
      </c>
      <c r="K32" s="221">
        <v>18512</v>
      </c>
    </row>
    <row r="33" spans="2:11" s="3" customFormat="1" ht="18" customHeight="1">
      <c r="B33" s="217" t="s">
        <v>201</v>
      </c>
      <c r="C33" s="218" t="s">
        <v>160</v>
      </c>
      <c r="D33" s="219" t="s">
        <v>151</v>
      </c>
      <c r="E33" s="219">
        <v>3</v>
      </c>
      <c r="F33" s="220">
        <v>6125</v>
      </c>
      <c r="G33" s="218" t="s">
        <v>200</v>
      </c>
      <c r="H33" s="219" t="s">
        <v>151</v>
      </c>
      <c r="I33" s="220">
        <v>2419</v>
      </c>
      <c r="J33" s="221">
        <v>29395</v>
      </c>
      <c r="K33" s="221">
        <v>16736</v>
      </c>
    </row>
    <row r="34" spans="2:11" ht="15" customHeight="1">
      <c r="K34" s="232" t="s">
        <v>202</v>
      </c>
    </row>
  </sheetData>
  <mergeCells count="8">
    <mergeCell ref="B4:B5"/>
    <mergeCell ref="C4:F4"/>
    <mergeCell ref="G4:I4"/>
    <mergeCell ref="J4:K4"/>
    <mergeCell ref="B27:B28"/>
    <mergeCell ref="C27:F27"/>
    <mergeCell ref="G27:I27"/>
    <mergeCell ref="J27:K27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&amp;R10.教      育</oddHeader>
    <oddFooter>&amp;C-61-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showGridLines="0" zoomScaleNormal="100" zoomScaleSheetLayoutView="100" workbookViewId="0">
      <selection activeCell="Q27" sqref="Q27:R27"/>
    </sheetView>
  </sheetViews>
  <sheetFormatPr defaultColWidth="6.625" defaultRowHeight="18.75" customHeight="1"/>
  <cols>
    <col min="1" max="1" width="3.25" style="55" customWidth="1"/>
    <col min="2" max="2" width="8.5" style="162" customWidth="1"/>
    <col min="3" max="3" width="4.125" style="55" customWidth="1"/>
    <col min="4" max="6" width="3.75" style="55" customWidth="1"/>
    <col min="7" max="7" width="6.375" style="55" customWidth="1"/>
    <col min="8" max="9" width="5.875" style="55" customWidth="1"/>
    <col min="10" max="10" width="5" style="55" customWidth="1"/>
    <col min="11" max="12" width="4.625" style="55" customWidth="1"/>
    <col min="13" max="13" width="4.75" style="55" customWidth="1"/>
    <col min="14" max="16" width="4.125" style="55" customWidth="1"/>
    <col min="17" max="18" width="3.75" style="55" customWidth="1"/>
    <col min="19" max="20" width="1.75" style="55" customWidth="1"/>
    <col min="21" max="256" width="6.625" style="55"/>
    <col min="257" max="257" width="3.25" style="55" customWidth="1"/>
    <col min="258" max="258" width="8.5" style="55" customWidth="1"/>
    <col min="259" max="259" width="4.125" style="55" customWidth="1"/>
    <col min="260" max="262" width="3.75" style="55" customWidth="1"/>
    <col min="263" max="263" width="6.375" style="55" customWidth="1"/>
    <col min="264" max="265" width="5.875" style="55" customWidth="1"/>
    <col min="266" max="266" width="5" style="55" customWidth="1"/>
    <col min="267" max="268" width="4.625" style="55" customWidth="1"/>
    <col min="269" max="269" width="4.75" style="55" customWidth="1"/>
    <col min="270" max="272" width="4.125" style="55" customWidth="1"/>
    <col min="273" max="274" width="3.75" style="55" customWidth="1"/>
    <col min="275" max="276" width="1.75" style="55" customWidth="1"/>
    <col min="277" max="512" width="6.625" style="55"/>
    <col min="513" max="513" width="3.25" style="55" customWidth="1"/>
    <col min="514" max="514" width="8.5" style="55" customWidth="1"/>
    <col min="515" max="515" width="4.125" style="55" customWidth="1"/>
    <col min="516" max="518" width="3.75" style="55" customWidth="1"/>
    <col min="519" max="519" width="6.375" style="55" customWidth="1"/>
    <col min="520" max="521" width="5.875" style="55" customWidth="1"/>
    <col min="522" max="522" width="5" style="55" customWidth="1"/>
    <col min="523" max="524" width="4.625" style="55" customWidth="1"/>
    <col min="525" max="525" width="4.75" style="55" customWidth="1"/>
    <col min="526" max="528" width="4.125" style="55" customWidth="1"/>
    <col min="529" max="530" width="3.75" style="55" customWidth="1"/>
    <col min="531" max="532" width="1.75" style="55" customWidth="1"/>
    <col min="533" max="768" width="6.625" style="55"/>
    <col min="769" max="769" width="3.25" style="55" customWidth="1"/>
    <col min="770" max="770" width="8.5" style="55" customWidth="1"/>
    <col min="771" max="771" width="4.125" style="55" customWidth="1"/>
    <col min="772" max="774" width="3.75" style="55" customWidth="1"/>
    <col min="775" max="775" width="6.375" style="55" customWidth="1"/>
    <col min="776" max="777" width="5.875" style="55" customWidth="1"/>
    <col min="778" max="778" width="5" style="55" customWidth="1"/>
    <col min="779" max="780" width="4.625" style="55" customWidth="1"/>
    <col min="781" max="781" width="4.75" style="55" customWidth="1"/>
    <col min="782" max="784" width="4.125" style="55" customWidth="1"/>
    <col min="785" max="786" width="3.75" style="55" customWidth="1"/>
    <col min="787" max="788" width="1.75" style="55" customWidth="1"/>
    <col min="789" max="1024" width="6.625" style="55"/>
    <col min="1025" max="1025" width="3.25" style="55" customWidth="1"/>
    <col min="1026" max="1026" width="8.5" style="55" customWidth="1"/>
    <col min="1027" max="1027" width="4.125" style="55" customWidth="1"/>
    <col min="1028" max="1030" width="3.75" style="55" customWidth="1"/>
    <col min="1031" max="1031" width="6.375" style="55" customWidth="1"/>
    <col min="1032" max="1033" width="5.875" style="55" customWidth="1"/>
    <col min="1034" max="1034" width="5" style="55" customWidth="1"/>
    <col min="1035" max="1036" width="4.625" style="55" customWidth="1"/>
    <col min="1037" max="1037" width="4.75" style="55" customWidth="1"/>
    <col min="1038" max="1040" width="4.125" style="55" customWidth="1"/>
    <col min="1041" max="1042" width="3.75" style="55" customWidth="1"/>
    <col min="1043" max="1044" width="1.75" style="55" customWidth="1"/>
    <col min="1045" max="1280" width="6.625" style="55"/>
    <col min="1281" max="1281" width="3.25" style="55" customWidth="1"/>
    <col min="1282" max="1282" width="8.5" style="55" customWidth="1"/>
    <col min="1283" max="1283" width="4.125" style="55" customWidth="1"/>
    <col min="1284" max="1286" width="3.75" style="55" customWidth="1"/>
    <col min="1287" max="1287" width="6.375" style="55" customWidth="1"/>
    <col min="1288" max="1289" width="5.875" style="55" customWidth="1"/>
    <col min="1290" max="1290" width="5" style="55" customWidth="1"/>
    <col min="1291" max="1292" width="4.625" style="55" customWidth="1"/>
    <col min="1293" max="1293" width="4.75" style="55" customWidth="1"/>
    <col min="1294" max="1296" width="4.125" style="55" customWidth="1"/>
    <col min="1297" max="1298" width="3.75" style="55" customWidth="1"/>
    <col min="1299" max="1300" width="1.75" style="55" customWidth="1"/>
    <col min="1301" max="1536" width="6.625" style="55"/>
    <col min="1537" max="1537" width="3.25" style="55" customWidth="1"/>
    <col min="1538" max="1538" width="8.5" style="55" customWidth="1"/>
    <col min="1539" max="1539" width="4.125" style="55" customWidth="1"/>
    <col min="1540" max="1542" width="3.75" style="55" customWidth="1"/>
    <col min="1543" max="1543" width="6.375" style="55" customWidth="1"/>
    <col min="1544" max="1545" width="5.875" style="55" customWidth="1"/>
    <col min="1546" max="1546" width="5" style="55" customWidth="1"/>
    <col min="1547" max="1548" width="4.625" style="55" customWidth="1"/>
    <col min="1549" max="1549" width="4.75" style="55" customWidth="1"/>
    <col min="1550" max="1552" width="4.125" style="55" customWidth="1"/>
    <col min="1553" max="1554" width="3.75" style="55" customWidth="1"/>
    <col min="1555" max="1556" width="1.75" style="55" customWidth="1"/>
    <col min="1557" max="1792" width="6.625" style="55"/>
    <col min="1793" max="1793" width="3.25" style="55" customWidth="1"/>
    <col min="1794" max="1794" width="8.5" style="55" customWidth="1"/>
    <col min="1795" max="1795" width="4.125" style="55" customWidth="1"/>
    <col min="1796" max="1798" width="3.75" style="55" customWidth="1"/>
    <col min="1799" max="1799" width="6.375" style="55" customWidth="1"/>
    <col min="1800" max="1801" width="5.875" style="55" customWidth="1"/>
    <col min="1802" max="1802" width="5" style="55" customWidth="1"/>
    <col min="1803" max="1804" width="4.625" style="55" customWidth="1"/>
    <col min="1805" max="1805" width="4.75" style="55" customWidth="1"/>
    <col min="1806" max="1808" width="4.125" style="55" customWidth="1"/>
    <col min="1809" max="1810" width="3.75" style="55" customWidth="1"/>
    <col min="1811" max="1812" width="1.75" style="55" customWidth="1"/>
    <col min="1813" max="2048" width="6.625" style="55"/>
    <col min="2049" max="2049" width="3.25" style="55" customWidth="1"/>
    <col min="2050" max="2050" width="8.5" style="55" customWidth="1"/>
    <col min="2051" max="2051" width="4.125" style="55" customWidth="1"/>
    <col min="2052" max="2054" width="3.75" style="55" customWidth="1"/>
    <col min="2055" max="2055" width="6.375" style="55" customWidth="1"/>
    <col min="2056" max="2057" width="5.875" style="55" customWidth="1"/>
    <col min="2058" max="2058" width="5" style="55" customWidth="1"/>
    <col min="2059" max="2060" width="4.625" style="55" customWidth="1"/>
    <col min="2061" max="2061" width="4.75" style="55" customWidth="1"/>
    <col min="2062" max="2064" width="4.125" style="55" customWidth="1"/>
    <col min="2065" max="2066" width="3.75" style="55" customWidth="1"/>
    <col min="2067" max="2068" width="1.75" style="55" customWidth="1"/>
    <col min="2069" max="2304" width="6.625" style="55"/>
    <col min="2305" max="2305" width="3.25" style="55" customWidth="1"/>
    <col min="2306" max="2306" width="8.5" style="55" customWidth="1"/>
    <col min="2307" max="2307" width="4.125" style="55" customWidth="1"/>
    <col min="2308" max="2310" width="3.75" style="55" customWidth="1"/>
    <col min="2311" max="2311" width="6.375" style="55" customWidth="1"/>
    <col min="2312" max="2313" width="5.875" style="55" customWidth="1"/>
    <col min="2314" max="2314" width="5" style="55" customWidth="1"/>
    <col min="2315" max="2316" width="4.625" style="55" customWidth="1"/>
    <col min="2317" max="2317" width="4.75" style="55" customWidth="1"/>
    <col min="2318" max="2320" width="4.125" style="55" customWidth="1"/>
    <col min="2321" max="2322" width="3.75" style="55" customWidth="1"/>
    <col min="2323" max="2324" width="1.75" style="55" customWidth="1"/>
    <col min="2325" max="2560" width="6.625" style="55"/>
    <col min="2561" max="2561" width="3.25" style="55" customWidth="1"/>
    <col min="2562" max="2562" width="8.5" style="55" customWidth="1"/>
    <col min="2563" max="2563" width="4.125" style="55" customWidth="1"/>
    <col min="2564" max="2566" width="3.75" style="55" customWidth="1"/>
    <col min="2567" max="2567" width="6.375" style="55" customWidth="1"/>
    <col min="2568" max="2569" width="5.875" style="55" customWidth="1"/>
    <col min="2570" max="2570" width="5" style="55" customWidth="1"/>
    <col min="2571" max="2572" width="4.625" style="55" customWidth="1"/>
    <col min="2573" max="2573" width="4.75" style="55" customWidth="1"/>
    <col min="2574" max="2576" width="4.125" style="55" customWidth="1"/>
    <col min="2577" max="2578" width="3.75" style="55" customWidth="1"/>
    <col min="2579" max="2580" width="1.75" style="55" customWidth="1"/>
    <col min="2581" max="2816" width="6.625" style="55"/>
    <col min="2817" max="2817" width="3.25" style="55" customWidth="1"/>
    <col min="2818" max="2818" width="8.5" style="55" customWidth="1"/>
    <col min="2819" max="2819" width="4.125" style="55" customWidth="1"/>
    <col min="2820" max="2822" width="3.75" style="55" customWidth="1"/>
    <col min="2823" max="2823" width="6.375" style="55" customWidth="1"/>
    <col min="2824" max="2825" width="5.875" style="55" customWidth="1"/>
    <col min="2826" max="2826" width="5" style="55" customWidth="1"/>
    <col min="2827" max="2828" width="4.625" style="55" customWidth="1"/>
    <col min="2829" max="2829" width="4.75" style="55" customWidth="1"/>
    <col min="2830" max="2832" width="4.125" style="55" customWidth="1"/>
    <col min="2833" max="2834" width="3.75" style="55" customWidth="1"/>
    <col min="2835" max="2836" width="1.75" style="55" customWidth="1"/>
    <col min="2837" max="3072" width="6.625" style="55"/>
    <col min="3073" max="3073" width="3.25" style="55" customWidth="1"/>
    <col min="3074" max="3074" width="8.5" style="55" customWidth="1"/>
    <col min="3075" max="3075" width="4.125" style="55" customWidth="1"/>
    <col min="3076" max="3078" width="3.75" style="55" customWidth="1"/>
    <col min="3079" max="3079" width="6.375" style="55" customWidth="1"/>
    <col min="3080" max="3081" width="5.875" style="55" customWidth="1"/>
    <col min="3082" max="3082" width="5" style="55" customWidth="1"/>
    <col min="3083" max="3084" width="4.625" style="55" customWidth="1"/>
    <col min="3085" max="3085" width="4.75" style="55" customWidth="1"/>
    <col min="3086" max="3088" width="4.125" style="55" customWidth="1"/>
    <col min="3089" max="3090" width="3.75" style="55" customWidth="1"/>
    <col min="3091" max="3092" width="1.75" style="55" customWidth="1"/>
    <col min="3093" max="3328" width="6.625" style="55"/>
    <col min="3329" max="3329" width="3.25" style="55" customWidth="1"/>
    <col min="3330" max="3330" width="8.5" style="55" customWidth="1"/>
    <col min="3331" max="3331" width="4.125" style="55" customWidth="1"/>
    <col min="3332" max="3334" width="3.75" style="55" customWidth="1"/>
    <col min="3335" max="3335" width="6.375" style="55" customWidth="1"/>
    <col min="3336" max="3337" width="5.875" style="55" customWidth="1"/>
    <col min="3338" max="3338" width="5" style="55" customWidth="1"/>
    <col min="3339" max="3340" width="4.625" style="55" customWidth="1"/>
    <col min="3341" max="3341" width="4.75" style="55" customWidth="1"/>
    <col min="3342" max="3344" width="4.125" style="55" customWidth="1"/>
    <col min="3345" max="3346" width="3.75" style="55" customWidth="1"/>
    <col min="3347" max="3348" width="1.75" style="55" customWidth="1"/>
    <col min="3349" max="3584" width="6.625" style="55"/>
    <col min="3585" max="3585" width="3.25" style="55" customWidth="1"/>
    <col min="3586" max="3586" width="8.5" style="55" customWidth="1"/>
    <col min="3587" max="3587" width="4.125" style="55" customWidth="1"/>
    <col min="3588" max="3590" width="3.75" style="55" customWidth="1"/>
    <col min="3591" max="3591" width="6.375" style="55" customWidth="1"/>
    <col min="3592" max="3593" width="5.875" style="55" customWidth="1"/>
    <col min="3594" max="3594" width="5" style="55" customWidth="1"/>
    <col min="3595" max="3596" width="4.625" style="55" customWidth="1"/>
    <col min="3597" max="3597" width="4.75" style="55" customWidth="1"/>
    <col min="3598" max="3600" width="4.125" style="55" customWidth="1"/>
    <col min="3601" max="3602" width="3.75" style="55" customWidth="1"/>
    <col min="3603" max="3604" width="1.75" style="55" customWidth="1"/>
    <col min="3605" max="3840" width="6.625" style="55"/>
    <col min="3841" max="3841" width="3.25" style="55" customWidth="1"/>
    <col min="3842" max="3842" width="8.5" style="55" customWidth="1"/>
    <col min="3843" max="3843" width="4.125" style="55" customWidth="1"/>
    <col min="3844" max="3846" width="3.75" style="55" customWidth="1"/>
    <col min="3847" max="3847" width="6.375" style="55" customWidth="1"/>
    <col min="3848" max="3849" width="5.875" style="55" customWidth="1"/>
    <col min="3850" max="3850" width="5" style="55" customWidth="1"/>
    <col min="3851" max="3852" width="4.625" style="55" customWidth="1"/>
    <col min="3853" max="3853" width="4.75" style="55" customWidth="1"/>
    <col min="3854" max="3856" width="4.125" style="55" customWidth="1"/>
    <col min="3857" max="3858" width="3.75" style="55" customWidth="1"/>
    <col min="3859" max="3860" width="1.75" style="55" customWidth="1"/>
    <col min="3861" max="4096" width="6.625" style="55"/>
    <col min="4097" max="4097" width="3.25" style="55" customWidth="1"/>
    <col min="4098" max="4098" width="8.5" style="55" customWidth="1"/>
    <col min="4099" max="4099" width="4.125" style="55" customWidth="1"/>
    <col min="4100" max="4102" width="3.75" style="55" customWidth="1"/>
    <col min="4103" max="4103" width="6.375" style="55" customWidth="1"/>
    <col min="4104" max="4105" width="5.875" style="55" customWidth="1"/>
    <col min="4106" max="4106" width="5" style="55" customWidth="1"/>
    <col min="4107" max="4108" width="4.625" style="55" customWidth="1"/>
    <col min="4109" max="4109" width="4.75" style="55" customWidth="1"/>
    <col min="4110" max="4112" width="4.125" style="55" customWidth="1"/>
    <col min="4113" max="4114" width="3.75" style="55" customWidth="1"/>
    <col min="4115" max="4116" width="1.75" style="55" customWidth="1"/>
    <col min="4117" max="4352" width="6.625" style="55"/>
    <col min="4353" max="4353" width="3.25" style="55" customWidth="1"/>
    <col min="4354" max="4354" width="8.5" style="55" customWidth="1"/>
    <col min="4355" max="4355" width="4.125" style="55" customWidth="1"/>
    <col min="4356" max="4358" width="3.75" style="55" customWidth="1"/>
    <col min="4359" max="4359" width="6.375" style="55" customWidth="1"/>
    <col min="4360" max="4361" width="5.875" style="55" customWidth="1"/>
    <col min="4362" max="4362" width="5" style="55" customWidth="1"/>
    <col min="4363" max="4364" width="4.625" style="55" customWidth="1"/>
    <col min="4365" max="4365" width="4.75" style="55" customWidth="1"/>
    <col min="4366" max="4368" width="4.125" style="55" customWidth="1"/>
    <col min="4369" max="4370" width="3.75" style="55" customWidth="1"/>
    <col min="4371" max="4372" width="1.75" style="55" customWidth="1"/>
    <col min="4373" max="4608" width="6.625" style="55"/>
    <col min="4609" max="4609" width="3.25" style="55" customWidth="1"/>
    <col min="4610" max="4610" width="8.5" style="55" customWidth="1"/>
    <col min="4611" max="4611" width="4.125" style="55" customWidth="1"/>
    <col min="4612" max="4614" width="3.75" style="55" customWidth="1"/>
    <col min="4615" max="4615" width="6.375" style="55" customWidth="1"/>
    <col min="4616" max="4617" width="5.875" style="55" customWidth="1"/>
    <col min="4618" max="4618" width="5" style="55" customWidth="1"/>
    <col min="4619" max="4620" width="4.625" style="55" customWidth="1"/>
    <col min="4621" max="4621" width="4.75" style="55" customWidth="1"/>
    <col min="4622" max="4624" width="4.125" style="55" customWidth="1"/>
    <col min="4625" max="4626" width="3.75" style="55" customWidth="1"/>
    <col min="4627" max="4628" width="1.75" style="55" customWidth="1"/>
    <col min="4629" max="4864" width="6.625" style="55"/>
    <col min="4865" max="4865" width="3.25" style="55" customWidth="1"/>
    <col min="4866" max="4866" width="8.5" style="55" customWidth="1"/>
    <col min="4867" max="4867" width="4.125" style="55" customWidth="1"/>
    <col min="4868" max="4870" width="3.75" style="55" customWidth="1"/>
    <col min="4871" max="4871" width="6.375" style="55" customWidth="1"/>
    <col min="4872" max="4873" width="5.875" style="55" customWidth="1"/>
    <col min="4874" max="4874" width="5" style="55" customWidth="1"/>
    <col min="4875" max="4876" width="4.625" style="55" customWidth="1"/>
    <col min="4877" max="4877" width="4.75" style="55" customWidth="1"/>
    <col min="4878" max="4880" width="4.125" style="55" customWidth="1"/>
    <col min="4881" max="4882" width="3.75" style="55" customWidth="1"/>
    <col min="4883" max="4884" width="1.75" style="55" customWidth="1"/>
    <col min="4885" max="5120" width="6.625" style="55"/>
    <col min="5121" max="5121" width="3.25" style="55" customWidth="1"/>
    <col min="5122" max="5122" width="8.5" style="55" customWidth="1"/>
    <col min="5123" max="5123" width="4.125" style="55" customWidth="1"/>
    <col min="5124" max="5126" width="3.75" style="55" customWidth="1"/>
    <col min="5127" max="5127" width="6.375" style="55" customWidth="1"/>
    <col min="5128" max="5129" width="5.875" style="55" customWidth="1"/>
    <col min="5130" max="5130" width="5" style="55" customWidth="1"/>
    <col min="5131" max="5132" width="4.625" style="55" customWidth="1"/>
    <col min="5133" max="5133" width="4.75" style="55" customWidth="1"/>
    <col min="5134" max="5136" width="4.125" style="55" customWidth="1"/>
    <col min="5137" max="5138" width="3.75" style="55" customWidth="1"/>
    <col min="5139" max="5140" width="1.75" style="55" customWidth="1"/>
    <col min="5141" max="5376" width="6.625" style="55"/>
    <col min="5377" max="5377" width="3.25" style="55" customWidth="1"/>
    <col min="5378" max="5378" width="8.5" style="55" customWidth="1"/>
    <col min="5379" max="5379" width="4.125" style="55" customWidth="1"/>
    <col min="5380" max="5382" width="3.75" style="55" customWidth="1"/>
    <col min="5383" max="5383" width="6.375" style="55" customWidth="1"/>
    <col min="5384" max="5385" width="5.875" style="55" customWidth="1"/>
    <col min="5386" max="5386" width="5" style="55" customWidth="1"/>
    <col min="5387" max="5388" width="4.625" style="55" customWidth="1"/>
    <col min="5389" max="5389" width="4.75" style="55" customWidth="1"/>
    <col min="5390" max="5392" width="4.125" style="55" customWidth="1"/>
    <col min="5393" max="5394" width="3.75" style="55" customWidth="1"/>
    <col min="5395" max="5396" width="1.75" style="55" customWidth="1"/>
    <col min="5397" max="5632" width="6.625" style="55"/>
    <col min="5633" max="5633" width="3.25" style="55" customWidth="1"/>
    <col min="5634" max="5634" width="8.5" style="55" customWidth="1"/>
    <col min="5635" max="5635" width="4.125" style="55" customWidth="1"/>
    <col min="5636" max="5638" width="3.75" style="55" customWidth="1"/>
    <col min="5639" max="5639" width="6.375" style="55" customWidth="1"/>
    <col min="5640" max="5641" width="5.875" style="55" customWidth="1"/>
    <col min="5642" max="5642" width="5" style="55" customWidth="1"/>
    <col min="5643" max="5644" width="4.625" style="55" customWidth="1"/>
    <col min="5645" max="5645" width="4.75" style="55" customWidth="1"/>
    <col min="5646" max="5648" width="4.125" style="55" customWidth="1"/>
    <col min="5649" max="5650" width="3.75" style="55" customWidth="1"/>
    <col min="5651" max="5652" width="1.75" style="55" customWidth="1"/>
    <col min="5653" max="5888" width="6.625" style="55"/>
    <col min="5889" max="5889" width="3.25" style="55" customWidth="1"/>
    <col min="5890" max="5890" width="8.5" style="55" customWidth="1"/>
    <col min="5891" max="5891" width="4.125" style="55" customWidth="1"/>
    <col min="5892" max="5894" width="3.75" style="55" customWidth="1"/>
    <col min="5895" max="5895" width="6.375" style="55" customWidth="1"/>
    <col min="5896" max="5897" width="5.875" style="55" customWidth="1"/>
    <col min="5898" max="5898" width="5" style="55" customWidth="1"/>
    <col min="5899" max="5900" width="4.625" style="55" customWidth="1"/>
    <col min="5901" max="5901" width="4.75" style="55" customWidth="1"/>
    <col min="5902" max="5904" width="4.125" style="55" customWidth="1"/>
    <col min="5905" max="5906" width="3.75" style="55" customWidth="1"/>
    <col min="5907" max="5908" width="1.75" style="55" customWidth="1"/>
    <col min="5909" max="6144" width="6.625" style="55"/>
    <col min="6145" max="6145" width="3.25" style="55" customWidth="1"/>
    <col min="6146" max="6146" width="8.5" style="55" customWidth="1"/>
    <col min="6147" max="6147" width="4.125" style="55" customWidth="1"/>
    <col min="6148" max="6150" width="3.75" style="55" customWidth="1"/>
    <col min="6151" max="6151" width="6.375" style="55" customWidth="1"/>
    <col min="6152" max="6153" width="5.875" style="55" customWidth="1"/>
    <col min="6154" max="6154" width="5" style="55" customWidth="1"/>
    <col min="6155" max="6156" width="4.625" style="55" customWidth="1"/>
    <col min="6157" max="6157" width="4.75" style="55" customWidth="1"/>
    <col min="6158" max="6160" width="4.125" style="55" customWidth="1"/>
    <col min="6161" max="6162" width="3.75" style="55" customWidth="1"/>
    <col min="6163" max="6164" width="1.75" style="55" customWidth="1"/>
    <col min="6165" max="6400" width="6.625" style="55"/>
    <col min="6401" max="6401" width="3.25" style="55" customWidth="1"/>
    <col min="6402" max="6402" width="8.5" style="55" customWidth="1"/>
    <col min="6403" max="6403" width="4.125" style="55" customWidth="1"/>
    <col min="6404" max="6406" width="3.75" style="55" customWidth="1"/>
    <col min="6407" max="6407" width="6.375" style="55" customWidth="1"/>
    <col min="6408" max="6409" width="5.875" style="55" customWidth="1"/>
    <col min="6410" max="6410" width="5" style="55" customWidth="1"/>
    <col min="6411" max="6412" width="4.625" style="55" customWidth="1"/>
    <col min="6413" max="6413" width="4.75" style="55" customWidth="1"/>
    <col min="6414" max="6416" width="4.125" style="55" customWidth="1"/>
    <col min="6417" max="6418" width="3.75" style="55" customWidth="1"/>
    <col min="6419" max="6420" width="1.75" style="55" customWidth="1"/>
    <col min="6421" max="6656" width="6.625" style="55"/>
    <col min="6657" max="6657" width="3.25" style="55" customWidth="1"/>
    <col min="6658" max="6658" width="8.5" style="55" customWidth="1"/>
    <col min="6659" max="6659" width="4.125" style="55" customWidth="1"/>
    <col min="6660" max="6662" width="3.75" style="55" customWidth="1"/>
    <col min="6663" max="6663" width="6.375" style="55" customWidth="1"/>
    <col min="6664" max="6665" width="5.875" style="55" customWidth="1"/>
    <col min="6666" max="6666" width="5" style="55" customWidth="1"/>
    <col min="6667" max="6668" width="4.625" style="55" customWidth="1"/>
    <col min="6669" max="6669" width="4.75" style="55" customWidth="1"/>
    <col min="6670" max="6672" width="4.125" style="55" customWidth="1"/>
    <col min="6673" max="6674" width="3.75" style="55" customWidth="1"/>
    <col min="6675" max="6676" width="1.75" style="55" customWidth="1"/>
    <col min="6677" max="6912" width="6.625" style="55"/>
    <col min="6913" max="6913" width="3.25" style="55" customWidth="1"/>
    <col min="6914" max="6914" width="8.5" style="55" customWidth="1"/>
    <col min="6915" max="6915" width="4.125" style="55" customWidth="1"/>
    <col min="6916" max="6918" width="3.75" style="55" customWidth="1"/>
    <col min="6919" max="6919" width="6.375" style="55" customWidth="1"/>
    <col min="6920" max="6921" width="5.875" style="55" customWidth="1"/>
    <col min="6922" max="6922" width="5" style="55" customWidth="1"/>
    <col min="6923" max="6924" width="4.625" style="55" customWidth="1"/>
    <col min="6925" max="6925" width="4.75" style="55" customWidth="1"/>
    <col min="6926" max="6928" width="4.125" style="55" customWidth="1"/>
    <col min="6929" max="6930" width="3.75" style="55" customWidth="1"/>
    <col min="6931" max="6932" width="1.75" style="55" customWidth="1"/>
    <col min="6933" max="7168" width="6.625" style="55"/>
    <col min="7169" max="7169" width="3.25" style="55" customWidth="1"/>
    <col min="7170" max="7170" width="8.5" style="55" customWidth="1"/>
    <col min="7171" max="7171" width="4.125" style="55" customWidth="1"/>
    <col min="7172" max="7174" width="3.75" style="55" customWidth="1"/>
    <col min="7175" max="7175" width="6.375" style="55" customWidth="1"/>
    <col min="7176" max="7177" width="5.875" style="55" customWidth="1"/>
    <col min="7178" max="7178" width="5" style="55" customWidth="1"/>
    <col min="7179" max="7180" width="4.625" style="55" customWidth="1"/>
    <col min="7181" max="7181" width="4.75" style="55" customWidth="1"/>
    <col min="7182" max="7184" width="4.125" style="55" customWidth="1"/>
    <col min="7185" max="7186" width="3.75" style="55" customWidth="1"/>
    <col min="7187" max="7188" width="1.75" style="55" customWidth="1"/>
    <col min="7189" max="7424" width="6.625" style="55"/>
    <col min="7425" max="7425" width="3.25" style="55" customWidth="1"/>
    <col min="7426" max="7426" width="8.5" style="55" customWidth="1"/>
    <col min="7427" max="7427" width="4.125" style="55" customWidth="1"/>
    <col min="7428" max="7430" width="3.75" style="55" customWidth="1"/>
    <col min="7431" max="7431" width="6.375" style="55" customWidth="1"/>
    <col min="7432" max="7433" width="5.875" style="55" customWidth="1"/>
    <col min="7434" max="7434" width="5" style="55" customWidth="1"/>
    <col min="7435" max="7436" width="4.625" style="55" customWidth="1"/>
    <col min="7437" max="7437" width="4.75" style="55" customWidth="1"/>
    <col min="7438" max="7440" width="4.125" style="55" customWidth="1"/>
    <col min="7441" max="7442" width="3.75" style="55" customWidth="1"/>
    <col min="7443" max="7444" width="1.75" style="55" customWidth="1"/>
    <col min="7445" max="7680" width="6.625" style="55"/>
    <col min="7681" max="7681" width="3.25" style="55" customWidth="1"/>
    <col min="7682" max="7682" width="8.5" style="55" customWidth="1"/>
    <col min="7683" max="7683" width="4.125" style="55" customWidth="1"/>
    <col min="7684" max="7686" width="3.75" style="55" customWidth="1"/>
    <col min="7687" max="7687" width="6.375" style="55" customWidth="1"/>
    <col min="7688" max="7689" width="5.875" style="55" customWidth="1"/>
    <col min="7690" max="7690" width="5" style="55" customWidth="1"/>
    <col min="7691" max="7692" width="4.625" style="55" customWidth="1"/>
    <col min="7693" max="7693" width="4.75" style="55" customWidth="1"/>
    <col min="7694" max="7696" width="4.125" style="55" customWidth="1"/>
    <col min="7697" max="7698" width="3.75" style="55" customWidth="1"/>
    <col min="7699" max="7700" width="1.75" style="55" customWidth="1"/>
    <col min="7701" max="7936" width="6.625" style="55"/>
    <col min="7937" max="7937" width="3.25" style="55" customWidth="1"/>
    <col min="7938" max="7938" width="8.5" style="55" customWidth="1"/>
    <col min="7939" max="7939" width="4.125" style="55" customWidth="1"/>
    <col min="7940" max="7942" width="3.75" style="55" customWidth="1"/>
    <col min="7943" max="7943" width="6.375" style="55" customWidth="1"/>
    <col min="7944" max="7945" width="5.875" style="55" customWidth="1"/>
    <col min="7946" max="7946" width="5" style="55" customWidth="1"/>
    <col min="7947" max="7948" width="4.625" style="55" customWidth="1"/>
    <col min="7949" max="7949" width="4.75" style="55" customWidth="1"/>
    <col min="7950" max="7952" width="4.125" style="55" customWidth="1"/>
    <col min="7953" max="7954" width="3.75" style="55" customWidth="1"/>
    <col min="7955" max="7956" width="1.75" style="55" customWidth="1"/>
    <col min="7957" max="8192" width="6.625" style="55"/>
    <col min="8193" max="8193" width="3.25" style="55" customWidth="1"/>
    <col min="8194" max="8194" width="8.5" style="55" customWidth="1"/>
    <col min="8195" max="8195" width="4.125" style="55" customWidth="1"/>
    <col min="8196" max="8198" width="3.75" style="55" customWidth="1"/>
    <col min="8199" max="8199" width="6.375" style="55" customWidth="1"/>
    <col min="8200" max="8201" width="5.875" style="55" customWidth="1"/>
    <col min="8202" max="8202" width="5" style="55" customWidth="1"/>
    <col min="8203" max="8204" width="4.625" style="55" customWidth="1"/>
    <col min="8205" max="8205" width="4.75" style="55" customWidth="1"/>
    <col min="8206" max="8208" width="4.125" style="55" customWidth="1"/>
    <col min="8209" max="8210" width="3.75" style="55" customWidth="1"/>
    <col min="8211" max="8212" width="1.75" style="55" customWidth="1"/>
    <col min="8213" max="8448" width="6.625" style="55"/>
    <col min="8449" max="8449" width="3.25" style="55" customWidth="1"/>
    <col min="8450" max="8450" width="8.5" style="55" customWidth="1"/>
    <col min="8451" max="8451" width="4.125" style="55" customWidth="1"/>
    <col min="8452" max="8454" width="3.75" style="55" customWidth="1"/>
    <col min="8455" max="8455" width="6.375" style="55" customWidth="1"/>
    <col min="8456" max="8457" width="5.875" style="55" customWidth="1"/>
    <col min="8458" max="8458" width="5" style="55" customWidth="1"/>
    <col min="8459" max="8460" width="4.625" style="55" customWidth="1"/>
    <col min="8461" max="8461" width="4.75" style="55" customWidth="1"/>
    <col min="8462" max="8464" width="4.125" style="55" customWidth="1"/>
    <col min="8465" max="8466" width="3.75" style="55" customWidth="1"/>
    <col min="8467" max="8468" width="1.75" style="55" customWidth="1"/>
    <col min="8469" max="8704" width="6.625" style="55"/>
    <col min="8705" max="8705" width="3.25" style="55" customWidth="1"/>
    <col min="8706" max="8706" width="8.5" style="55" customWidth="1"/>
    <col min="8707" max="8707" width="4.125" style="55" customWidth="1"/>
    <col min="8708" max="8710" width="3.75" style="55" customWidth="1"/>
    <col min="8711" max="8711" width="6.375" style="55" customWidth="1"/>
    <col min="8712" max="8713" width="5.875" style="55" customWidth="1"/>
    <col min="8714" max="8714" width="5" style="55" customWidth="1"/>
    <col min="8715" max="8716" width="4.625" style="55" customWidth="1"/>
    <col min="8717" max="8717" width="4.75" style="55" customWidth="1"/>
    <col min="8718" max="8720" width="4.125" style="55" customWidth="1"/>
    <col min="8721" max="8722" width="3.75" style="55" customWidth="1"/>
    <col min="8723" max="8724" width="1.75" style="55" customWidth="1"/>
    <col min="8725" max="8960" width="6.625" style="55"/>
    <col min="8961" max="8961" width="3.25" style="55" customWidth="1"/>
    <col min="8962" max="8962" width="8.5" style="55" customWidth="1"/>
    <col min="8963" max="8963" width="4.125" style="55" customWidth="1"/>
    <col min="8964" max="8966" width="3.75" style="55" customWidth="1"/>
    <col min="8967" max="8967" width="6.375" style="55" customWidth="1"/>
    <col min="8968" max="8969" width="5.875" style="55" customWidth="1"/>
    <col min="8970" max="8970" width="5" style="55" customWidth="1"/>
    <col min="8971" max="8972" width="4.625" style="55" customWidth="1"/>
    <col min="8973" max="8973" width="4.75" style="55" customWidth="1"/>
    <col min="8974" max="8976" width="4.125" style="55" customWidth="1"/>
    <col min="8977" max="8978" width="3.75" style="55" customWidth="1"/>
    <col min="8979" max="8980" width="1.75" style="55" customWidth="1"/>
    <col min="8981" max="9216" width="6.625" style="55"/>
    <col min="9217" max="9217" width="3.25" style="55" customWidth="1"/>
    <col min="9218" max="9218" width="8.5" style="55" customWidth="1"/>
    <col min="9219" max="9219" width="4.125" style="55" customWidth="1"/>
    <col min="9220" max="9222" width="3.75" style="55" customWidth="1"/>
    <col min="9223" max="9223" width="6.375" style="55" customWidth="1"/>
    <col min="9224" max="9225" width="5.875" style="55" customWidth="1"/>
    <col min="9226" max="9226" width="5" style="55" customWidth="1"/>
    <col min="9227" max="9228" width="4.625" style="55" customWidth="1"/>
    <col min="9229" max="9229" width="4.75" style="55" customWidth="1"/>
    <col min="9230" max="9232" width="4.125" style="55" customWidth="1"/>
    <col min="9233" max="9234" width="3.75" style="55" customWidth="1"/>
    <col min="9235" max="9236" width="1.75" style="55" customWidth="1"/>
    <col min="9237" max="9472" width="6.625" style="55"/>
    <col min="9473" max="9473" width="3.25" style="55" customWidth="1"/>
    <col min="9474" max="9474" width="8.5" style="55" customWidth="1"/>
    <col min="9475" max="9475" width="4.125" style="55" customWidth="1"/>
    <col min="9476" max="9478" width="3.75" style="55" customWidth="1"/>
    <col min="9479" max="9479" width="6.375" style="55" customWidth="1"/>
    <col min="9480" max="9481" width="5.875" style="55" customWidth="1"/>
    <col min="9482" max="9482" width="5" style="55" customWidth="1"/>
    <col min="9483" max="9484" width="4.625" style="55" customWidth="1"/>
    <col min="9485" max="9485" width="4.75" style="55" customWidth="1"/>
    <col min="9486" max="9488" width="4.125" style="55" customWidth="1"/>
    <col min="9489" max="9490" width="3.75" style="55" customWidth="1"/>
    <col min="9491" max="9492" width="1.75" style="55" customWidth="1"/>
    <col min="9493" max="9728" width="6.625" style="55"/>
    <col min="9729" max="9729" width="3.25" style="55" customWidth="1"/>
    <col min="9730" max="9730" width="8.5" style="55" customWidth="1"/>
    <col min="9731" max="9731" width="4.125" style="55" customWidth="1"/>
    <col min="9732" max="9734" width="3.75" style="55" customWidth="1"/>
    <col min="9735" max="9735" width="6.375" style="55" customWidth="1"/>
    <col min="9736" max="9737" width="5.875" style="55" customWidth="1"/>
    <col min="9738" max="9738" width="5" style="55" customWidth="1"/>
    <col min="9739" max="9740" width="4.625" style="55" customWidth="1"/>
    <col min="9741" max="9741" width="4.75" style="55" customWidth="1"/>
    <col min="9742" max="9744" width="4.125" style="55" customWidth="1"/>
    <col min="9745" max="9746" width="3.75" style="55" customWidth="1"/>
    <col min="9747" max="9748" width="1.75" style="55" customWidth="1"/>
    <col min="9749" max="9984" width="6.625" style="55"/>
    <col min="9985" max="9985" width="3.25" style="55" customWidth="1"/>
    <col min="9986" max="9986" width="8.5" style="55" customWidth="1"/>
    <col min="9987" max="9987" width="4.125" style="55" customWidth="1"/>
    <col min="9988" max="9990" width="3.75" style="55" customWidth="1"/>
    <col min="9991" max="9991" width="6.375" style="55" customWidth="1"/>
    <col min="9992" max="9993" width="5.875" style="55" customWidth="1"/>
    <col min="9994" max="9994" width="5" style="55" customWidth="1"/>
    <col min="9995" max="9996" width="4.625" style="55" customWidth="1"/>
    <col min="9997" max="9997" width="4.75" style="55" customWidth="1"/>
    <col min="9998" max="10000" width="4.125" style="55" customWidth="1"/>
    <col min="10001" max="10002" width="3.75" style="55" customWidth="1"/>
    <col min="10003" max="10004" width="1.75" style="55" customWidth="1"/>
    <col min="10005" max="10240" width="6.625" style="55"/>
    <col min="10241" max="10241" width="3.25" style="55" customWidth="1"/>
    <col min="10242" max="10242" width="8.5" style="55" customWidth="1"/>
    <col min="10243" max="10243" width="4.125" style="55" customWidth="1"/>
    <col min="10244" max="10246" width="3.75" style="55" customWidth="1"/>
    <col min="10247" max="10247" width="6.375" style="55" customWidth="1"/>
    <col min="10248" max="10249" width="5.875" style="55" customWidth="1"/>
    <col min="10250" max="10250" width="5" style="55" customWidth="1"/>
    <col min="10251" max="10252" width="4.625" style="55" customWidth="1"/>
    <col min="10253" max="10253" width="4.75" style="55" customWidth="1"/>
    <col min="10254" max="10256" width="4.125" style="55" customWidth="1"/>
    <col min="10257" max="10258" width="3.75" style="55" customWidth="1"/>
    <col min="10259" max="10260" width="1.75" style="55" customWidth="1"/>
    <col min="10261" max="10496" width="6.625" style="55"/>
    <col min="10497" max="10497" width="3.25" style="55" customWidth="1"/>
    <col min="10498" max="10498" width="8.5" style="55" customWidth="1"/>
    <col min="10499" max="10499" width="4.125" style="55" customWidth="1"/>
    <col min="10500" max="10502" width="3.75" style="55" customWidth="1"/>
    <col min="10503" max="10503" width="6.375" style="55" customWidth="1"/>
    <col min="10504" max="10505" width="5.875" style="55" customWidth="1"/>
    <col min="10506" max="10506" width="5" style="55" customWidth="1"/>
    <col min="10507" max="10508" width="4.625" style="55" customWidth="1"/>
    <col min="10509" max="10509" width="4.75" style="55" customWidth="1"/>
    <col min="10510" max="10512" width="4.125" style="55" customWidth="1"/>
    <col min="10513" max="10514" width="3.75" style="55" customWidth="1"/>
    <col min="10515" max="10516" width="1.75" style="55" customWidth="1"/>
    <col min="10517" max="10752" width="6.625" style="55"/>
    <col min="10753" max="10753" width="3.25" style="55" customWidth="1"/>
    <col min="10754" max="10754" width="8.5" style="55" customWidth="1"/>
    <col min="10755" max="10755" width="4.125" style="55" customWidth="1"/>
    <col min="10756" max="10758" width="3.75" style="55" customWidth="1"/>
    <col min="10759" max="10759" width="6.375" style="55" customWidth="1"/>
    <col min="10760" max="10761" width="5.875" style="55" customWidth="1"/>
    <col min="10762" max="10762" width="5" style="55" customWidth="1"/>
    <col min="10763" max="10764" width="4.625" style="55" customWidth="1"/>
    <col min="10765" max="10765" width="4.75" style="55" customWidth="1"/>
    <col min="10766" max="10768" width="4.125" style="55" customWidth="1"/>
    <col min="10769" max="10770" width="3.75" style="55" customWidth="1"/>
    <col min="10771" max="10772" width="1.75" style="55" customWidth="1"/>
    <col min="10773" max="11008" width="6.625" style="55"/>
    <col min="11009" max="11009" width="3.25" style="55" customWidth="1"/>
    <col min="11010" max="11010" width="8.5" style="55" customWidth="1"/>
    <col min="11011" max="11011" width="4.125" style="55" customWidth="1"/>
    <col min="11012" max="11014" width="3.75" style="55" customWidth="1"/>
    <col min="11015" max="11015" width="6.375" style="55" customWidth="1"/>
    <col min="11016" max="11017" width="5.875" style="55" customWidth="1"/>
    <col min="11018" max="11018" width="5" style="55" customWidth="1"/>
    <col min="11019" max="11020" width="4.625" style="55" customWidth="1"/>
    <col min="11021" max="11021" width="4.75" style="55" customWidth="1"/>
    <col min="11022" max="11024" width="4.125" style="55" customWidth="1"/>
    <col min="11025" max="11026" width="3.75" style="55" customWidth="1"/>
    <col min="11027" max="11028" width="1.75" style="55" customWidth="1"/>
    <col min="11029" max="11264" width="6.625" style="55"/>
    <col min="11265" max="11265" width="3.25" style="55" customWidth="1"/>
    <col min="11266" max="11266" width="8.5" style="55" customWidth="1"/>
    <col min="11267" max="11267" width="4.125" style="55" customWidth="1"/>
    <col min="11268" max="11270" width="3.75" style="55" customWidth="1"/>
    <col min="11271" max="11271" width="6.375" style="55" customWidth="1"/>
    <col min="11272" max="11273" width="5.875" style="55" customWidth="1"/>
    <col min="11274" max="11274" width="5" style="55" customWidth="1"/>
    <col min="11275" max="11276" width="4.625" style="55" customWidth="1"/>
    <col min="11277" max="11277" width="4.75" style="55" customWidth="1"/>
    <col min="11278" max="11280" width="4.125" style="55" customWidth="1"/>
    <col min="11281" max="11282" width="3.75" style="55" customWidth="1"/>
    <col min="11283" max="11284" width="1.75" style="55" customWidth="1"/>
    <col min="11285" max="11520" width="6.625" style="55"/>
    <col min="11521" max="11521" width="3.25" style="55" customWidth="1"/>
    <col min="11522" max="11522" width="8.5" style="55" customWidth="1"/>
    <col min="11523" max="11523" width="4.125" style="55" customWidth="1"/>
    <col min="11524" max="11526" width="3.75" style="55" customWidth="1"/>
    <col min="11527" max="11527" width="6.375" style="55" customWidth="1"/>
    <col min="11528" max="11529" width="5.875" style="55" customWidth="1"/>
    <col min="11530" max="11530" width="5" style="55" customWidth="1"/>
    <col min="11531" max="11532" width="4.625" style="55" customWidth="1"/>
    <col min="11533" max="11533" width="4.75" style="55" customWidth="1"/>
    <col min="11534" max="11536" width="4.125" style="55" customWidth="1"/>
    <col min="11537" max="11538" width="3.75" style="55" customWidth="1"/>
    <col min="11539" max="11540" width="1.75" style="55" customWidth="1"/>
    <col min="11541" max="11776" width="6.625" style="55"/>
    <col min="11777" max="11777" width="3.25" style="55" customWidth="1"/>
    <col min="11778" max="11778" width="8.5" style="55" customWidth="1"/>
    <col min="11779" max="11779" width="4.125" style="55" customWidth="1"/>
    <col min="11780" max="11782" width="3.75" style="55" customWidth="1"/>
    <col min="11783" max="11783" width="6.375" style="55" customWidth="1"/>
    <col min="11784" max="11785" width="5.875" style="55" customWidth="1"/>
    <col min="11786" max="11786" width="5" style="55" customWidth="1"/>
    <col min="11787" max="11788" width="4.625" style="55" customWidth="1"/>
    <col min="11789" max="11789" width="4.75" style="55" customWidth="1"/>
    <col min="11790" max="11792" width="4.125" style="55" customWidth="1"/>
    <col min="11793" max="11794" width="3.75" style="55" customWidth="1"/>
    <col min="11795" max="11796" width="1.75" style="55" customWidth="1"/>
    <col min="11797" max="12032" width="6.625" style="55"/>
    <col min="12033" max="12033" width="3.25" style="55" customWidth="1"/>
    <col min="12034" max="12034" width="8.5" style="55" customWidth="1"/>
    <col min="12035" max="12035" width="4.125" style="55" customWidth="1"/>
    <col min="12036" max="12038" width="3.75" style="55" customWidth="1"/>
    <col min="12039" max="12039" width="6.375" style="55" customWidth="1"/>
    <col min="12040" max="12041" width="5.875" style="55" customWidth="1"/>
    <col min="12042" max="12042" width="5" style="55" customWidth="1"/>
    <col min="12043" max="12044" width="4.625" style="55" customWidth="1"/>
    <col min="12045" max="12045" width="4.75" style="55" customWidth="1"/>
    <col min="12046" max="12048" width="4.125" style="55" customWidth="1"/>
    <col min="12049" max="12050" width="3.75" style="55" customWidth="1"/>
    <col min="12051" max="12052" width="1.75" style="55" customWidth="1"/>
    <col min="12053" max="12288" width="6.625" style="55"/>
    <col min="12289" max="12289" width="3.25" style="55" customWidth="1"/>
    <col min="12290" max="12290" width="8.5" style="55" customWidth="1"/>
    <col min="12291" max="12291" width="4.125" style="55" customWidth="1"/>
    <col min="12292" max="12294" width="3.75" style="55" customWidth="1"/>
    <col min="12295" max="12295" width="6.375" style="55" customWidth="1"/>
    <col min="12296" max="12297" width="5.875" style="55" customWidth="1"/>
    <col min="12298" max="12298" width="5" style="55" customWidth="1"/>
    <col min="12299" max="12300" width="4.625" style="55" customWidth="1"/>
    <col min="12301" max="12301" width="4.75" style="55" customWidth="1"/>
    <col min="12302" max="12304" width="4.125" style="55" customWidth="1"/>
    <col min="12305" max="12306" width="3.75" style="55" customWidth="1"/>
    <col min="12307" max="12308" width="1.75" style="55" customWidth="1"/>
    <col min="12309" max="12544" width="6.625" style="55"/>
    <col min="12545" max="12545" width="3.25" style="55" customWidth="1"/>
    <col min="12546" max="12546" width="8.5" style="55" customWidth="1"/>
    <col min="12547" max="12547" width="4.125" style="55" customWidth="1"/>
    <col min="12548" max="12550" width="3.75" style="55" customWidth="1"/>
    <col min="12551" max="12551" width="6.375" style="55" customWidth="1"/>
    <col min="12552" max="12553" width="5.875" style="55" customWidth="1"/>
    <col min="12554" max="12554" width="5" style="55" customWidth="1"/>
    <col min="12555" max="12556" width="4.625" style="55" customWidth="1"/>
    <col min="12557" max="12557" width="4.75" style="55" customWidth="1"/>
    <col min="12558" max="12560" width="4.125" style="55" customWidth="1"/>
    <col min="12561" max="12562" width="3.75" style="55" customWidth="1"/>
    <col min="12563" max="12564" width="1.75" style="55" customWidth="1"/>
    <col min="12565" max="12800" width="6.625" style="55"/>
    <col min="12801" max="12801" width="3.25" style="55" customWidth="1"/>
    <col min="12802" max="12802" width="8.5" style="55" customWidth="1"/>
    <col min="12803" max="12803" width="4.125" style="55" customWidth="1"/>
    <col min="12804" max="12806" width="3.75" style="55" customWidth="1"/>
    <col min="12807" max="12807" width="6.375" style="55" customWidth="1"/>
    <col min="12808" max="12809" width="5.875" style="55" customWidth="1"/>
    <col min="12810" max="12810" width="5" style="55" customWidth="1"/>
    <col min="12811" max="12812" width="4.625" style="55" customWidth="1"/>
    <col min="12813" max="12813" width="4.75" style="55" customWidth="1"/>
    <col min="12814" max="12816" width="4.125" style="55" customWidth="1"/>
    <col min="12817" max="12818" width="3.75" style="55" customWidth="1"/>
    <col min="12819" max="12820" width="1.75" style="55" customWidth="1"/>
    <col min="12821" max="13056" width="6.625" style="55"/>
    <col min="13057" max="13057" width="3.25" style="55" customWidth="1"/>
    <col min="13058" max="13058" width="8.5" style="55" customWidth="1"/>
    <col min="13059" max="13059" width="4.125" style="55" customWidth="1"/>
    <col min="13060" max="13062" width="3.75" style="55" customWidth="1"/>
    <col min="13063" max="13063" width="6.375" style="55" customWidth="1"/>
    <col min="13064" max="13065" width="5.875" style="55" customWidth="1"/>
    <col min="13066" max="13066" width="5" style="55" customWidth="1"/>
    <col min="13067" max="13068" width="4.625" style="55" customWidth="1"/>
    <col min="13069" max="13069" width="4.75" style="55" customWidth="1"/>
    <col min="13070" max="13072" width="4.125" style="55" customWidth="1"/>
    <col min="13073" max="13074" width="3.75" style="55" customWidth="1"/>
    <col min="13075" max="13076" width="1.75" style="55" customWidth="1"/>
    <col min="13077" max="13312" width="6.625" style="55"/>
    <col min="13313" max="13313" width="3.25" style="55" customWidth="1"/>
    <col min="13314" max="13314" width="8.5" style="55" customWidth="1"/>
    <col min="13315" max="13315" width="4.125" style="55" customWidth="1"/>
    <col min="13316" max="13318" width="3.75" style="55" customWidth="1"/>
    <col min="13319" max="13319" width="6.375" style="55" customWidth="1"/>
    <col min="13320" max="13321" width="5.875" style="55" customWidth="1"/>
    <col min="13322" max="13322" width="5" style="55" customWidth="1"/>
    <col min="13323" max="13324" width="4.625" style="55" customWidth="1"/>
    <col min="13325" max="13325" width="4.75" style="55" customWidth="1"/>
    <col min="13326" max="13328" width="4.125" style="55" customWidth="1"/>
    <col min="13329" max="13330" width="3.75" style="55" customWidth="1"/>
    <col min="13331" max="13332" width="1.75" style="55" customWidth="1"/>
    <col min="13333" max="13568" width="6.625" style="55"/>
    <col min="13569" max="13569" width="3.25" style="55" customWidth="1"/>
    <col min="13570" max="13570" width="8.5" style="55" customWidth="1"/>
    <col min="13571" max="13571" width="4.125" style="55" customWidth="1"/>
    <col min="13572" max="13574" width="3.75" style="55" customWidth="1"/>
    <col min="13575" max="13575" width="6.375" style="55" customWidth="1"/>
    <col min="13576" max="13577" width="5.875" style="55" customWidth="1"/>
    <col min="13578" max="13578" width="5" style="55" customWidth="1"/>
    <col min="13579" max="13580" width="4.625" style="55" customWidth="1"/>
    <col min="13581" max="13581" width="4.75" style="55" customWidth="1"/>
    <col min="13582" max="13584" width="4.125" style="55" customWidth="1"/>
    <col min="13585" max="13586" width="3.75" style="55" customWidth="1"/>
    <col min="13587" max="13588" width="1.75" style="55" customWidth="1"/>
    <col min="13589" max="13824" width="6.625" style="55"/>
    <col min="13825" max="13825" width="3.25" style="55" customWidth="1"/>
    <col min="13826" max="13826" width="8.5" style="55" customWidth="1"/>
    <col min="13827" max="13827" width="4.125" style="55" customWidth="1"/>
    <col min="13828" max="13830" width="3.75" style="55" customWidth="1"/>
    <col min="13831" max="13831" width="6.375" style="55" customWidth="1"/>
    <col min="13832" max="13833" width="5.875" style="55" customWidth="1"/>
    <col min="13834" max="13834" width="5" style="55" customWidth="1"/>
    <col min="13835" max="13836" width="4.625" style="55" customWidth="1"/>
    <col min="13837" max="13837" width="4.75" style="55" customWidth="1"/>
    <col min="13838" max="13840" width="4.125" style="55" customWidth="1"/>
    <col min="13841" max="13842" width="3.75" style="55" customWidth="1"/>
    <col min="13843" max="13844" width="1.75" style="55" customWidth="1"/>
    <col min="13845" max="14080" width="6.625" style="55"/>
    <col min="14081" max="14081" width="3.25" style="55" customWidth="1"/>
    <col min="14082" max="14082" width="8.5" style="55" customWidth="1"/>
    <col min="14083" max="14083" width="4.125" style="55" customWidth="1"/>
    <col min="14084" max="14086" width="3.75" style="55" customWidth="1"/>
    <col min="14087" max="14087" width="6.375" style="55" customWidth="1"/>
    <col min="14088" max="14089" width="5.875" style="55" customWidth="1"/>
    <col min="14090" max="14090" width="5" style="55" customWidth="1"/>
    <col min="14091" max="14092" width="4.625" style="55" customWidth="1"/>
    <col min="14093" max="14093" width="4.75" style="55" customWidth="1"/>
    <col min="14094" max="14096" width="4.125" style="55" customWidth="1"/>
    <col min="14097" max="14098" width="3.75" style="55" customWidth="1"/>
    <col min="14099" max="14100" width="1.75" style="55" customWidth="1"/>
    <col min="14101" max="14336" width="6.625" style="55"/>
    <col min="14337" max="14337" width="3.25" style="55" customWidth="1"/>
    <col min="14338" max="14338" width="8.5" style="55" customWidth="1"/>
    <col min="14339" max="14339" width="4.125" style="55" customWidth="1"/>
    <col min="14340" max="14342" width="3.75" style="55" customWidth="1"/>
    <col min="14343" max="14343" width="6.375" style="55" customWidth="1"/>
    <col min="14344" max="14345" width="5.875" style="55" customWidth="1"/>
    <col min="14346" max="14346" width="5" style="55" customWidth="1"/>
    <col min="14347" max="14348" width="4.625" style="55" customWidth="1"/>
    <col min="14349" max="14349" width="4.75" style="55" customWidth="1"/>
    <col min="14350" max="14352" width="4.125" style="55" customWidth="1"/>
    <col min="14353" max="14354" width="3.75" style="55" customWidth="1"/>
    <col min="14355" max="14356" width="1.75" style="55" customWidth="1"/>
    <col min="14357" max="14592" width="6.625" style="55"/>
    <col min="14593" max="14593" width="3.25" style="55" customWidth="1"/>
    <col min="14594" max="14594" width="8.5" style="55" customWidth="1"/>
    <col min="14595" max="14595" width="4.125" style="55" customWidth="1"/>
    <col min="14596" max="14598" width="3.75" style="55" customWidth="1"/>
    <col min="14599" max="14599" width="6.375" style="55" customWidth="1"/>
    <col min="14600" max="14601" width="5.875" style="55" customWidth="1"/>
    <col min="14602" max="14602" width="5" style="55" customWidth="1"/>
    <col min="14603" max="14604" width="4.625" style="55" customWidth="1"/>
    <col min="14605" max="14605" width="4.75" style="55" customWidth="1"/>
    <col min="14606" max="14608" width="4.125" style="55" customWidth="1"/>
    <col min="14609" max="14610" width="3.75" style="55" customWidth="1"/>
    <col min="14611" max="14612" width="1.75" style="55" customWidth="1"/>
    <col min="14613" max="14848" width="6.625" style="55"/>
    <col min="14849" max="14849" width="3.25" style="55" customWidth="1"/>
    <col min="14850" max="14850" width="8.5" style="55" customWidth="1"/>
    <col min="14851" max="14851" width="4.125" style="55" customWidth="1"/>
    <col min="14852" max="14854" width="3.75" style="55" customWidth="1"/>
    <col min="14855" max="14855" width="6.375" style="55" customWidth="1"/>
    <col min="14856" max="14857" width="5.875" style="55" customWidth="1"/>
    <col min="14858" max="14858" width="5" style="55" customWidth="1"/>
    <col min="14859" max="14860" width="4.625" style="55" customWidth="1"/>
    <col min="14861" max="14861" width="4.75" style="55" customWidth="1"/>
    <col min="14862" max="14864" width="4.125" style="55" customWidth="1"/>
    <col min="14865" max="14866" width="3.75" style="55" customWidth="1"/>
    <col min="14867" max="14868" width="1.75" style="55" customWidth="1"/>
    <col min="14869" max="15104" width="6.625" style="55"/>
    <col min="15105" max="15105" width="3.25" style="55" customWidth="1"/>
    <col min="15106" max="15106" width="8.5" style="55" customWidth="1"/>
    <col min="15107" max="15107" width="4.125" style="55" customWidth="1"/>
    <col min="15108" max="15110" width="3.75" style="55" customWidth="1"/>
    <col min="15111" max="15111" width="6.375" style="55" customWidth="1"/>
    <col min="15112" max="15113" width="5.875" style="55" customWidth="1"/>
    <col min="15114" max="15114" width="5" style="55" customWidth="1"/>
    <col min="15115" max="15116" width="4.625" style="55" customWidth="1"/>
    <col min="15117" max="15117" width="4.75" style="55" customWidth="1"/>
    <col min="15118" max="15120" width="4.125" style="55" customWidth="1"/>
    <col min="15121" max="15122" width="3.75" style="55" customWidth="1"/>
    <col min="15123" max="15124" width="1.75" style="55" customWidth="1"/>
    <col min="15125" max="15360" width="6.625" style="55"/>
    <col min="15361" max="15361" width="3.25" style="55" customWidth="1"/>
    <col min="15362" max="15362" width="8.5" style="55" customWidth="1"/>
    <col min="15363" max="15363" width="4.125" style="55" customWidth="1"/>
    <col min="15364" max="15366" width="3.75" style="55" customWidth="1"/>
    <col min="15367" max="15367" width="6.375" style="55" customWidth="1"/>
    <col min="15368" max="15369" width="5.875" style="55" customWidth="1"/>
    <col min="15370" max="15370" width="5" style="55" customWidth="1"/>
    <col min="15371" max="15372" width="4.625" style="55" customWidth="1"/>
    <col min="15373" max="15373" width="4.75" style="55" customWidth="1"/>
    <col min="15374" max="15376" width="4.125" style="55" customWidth="1"/>
    <col min="15377" max="15378" width="3.75" style="55" customWidth="1"/>
    <col min="15379" max="15380" width="1.75" style="55" customWidth="1"/>
    <col min="15381" max="15616" width="6.625" style="55"/>
    <col min="15617" max="15617" width="3.25" style="55" customWidth="1"/>
    <col min="15618" max="15618" width="8.5" style="55" customWidth="1"/>
    <col min="15619" max="15619" width="4.125" style="55" customWidth="1"/>
    <col min="15620" max="15622" width="3.75" style="55" customWidth="1"/>
    <col min="15623" max="15623" width="6.375" style="55" customWidth="1"/>
    <col min="15624" max="15625" width="5.875" style="55" customWidth="1"/>
    <col min="15626" max="15626" width="5" style="55" customWidth="1"/>
    <col min="15627" max="15628" width="4.625" style="55" customWidth="1"/>
    <col min="15629" max="15629" width="4.75" style="55" customWidth="1"/>
    <col min="15630" max="15632" width="4.125" style="55" customWidth="1"/>
    <col min="15633" max="15634" width="3.75" style="55" customWidth="1"/>
    <col min="15635" max="15636" width="1.75" style="55" customWidth="1"/>
    <col min="15637" max="15872" width="6.625" style="55"/>
    <col min="15873" max="15873" width="3.25" style="55" customWidth="1"/>
    <col min="15874" max="15874" width="8.5" style="55" customWidth="1"/>
    <col min="15875" max="15875" width="4.125" style="55" customWidth="1"/>
    <col min="15876" max="15878" width="3.75" style="55" customWidth="1"/>
    <col min="15879" max="15879" width="6.375" style="55" customWidth="1"/>
    <col min="15880" max="15881" width="5.875" style="55" customWidth="1"/>
    <col min="15882" max="15882" width="5" style="55" customWidth="1"/>
    <col min="15883" max="15884" width="4.625" style="55" customWidth="1"/>
    <col min="15885" max="15885" width="4.75" style="55" customWidth="1"/>
    <col min="15886" max="15888" width="4.125" style="55" customWidth="1"/>
    <col min="15889" max="15890" width="3.75" style="55" customWidth="1"/>
    <col min="15891" max="15892" width="1.75" style="55" customWidth="1"/>
    <col min="15893" max="16128" width="6.625" style="55"/>
    <col min="16129" max="16129" width="3.25" style="55" customWidth="1"/>
    <col min="16130" max="16130" width="8.5" style="55" customWidth="1"/>
    <col min="16131" max="16131" width="4.125" style="55" customWidth="1"/>
    <col min="16132" max="16134" width="3.75" style="55" customWidth="1"/>
    <col min="16135" max="16135" width="6.375" style="55" customWidth="1"/>
    <col min="16136" max="16137" width="5.875" style="55" customWidth="1"/>
    <col min="16138" max="16138" width="5" style="55" customWidth="1"/>
    <col min="16139" max="16140" width="4.625" style="55" customWidth="1"/>
    <col min="16141" max="16141" width="4.75" style="55" customWidth="1"/>
    <col min="16142" max="16144" width="4.125" style="55" customWidth="1"/>
    <col min="16145" max="16146" width="3.75" style="55" customWidth="1"/>
    <col min="16147" max="16148" width="1.75" style="55" customWidth="1"/>
    <col min="16149" max="16384" width="6.625" style="55"/>
  </cols>
  <sheetData>
    <row r="1" spans="1:23" ht="30" customHeight="1">
      <c r="A1" s="54" t="s">
        <v>103</v>
      </c>
      <c r="R1" s="163"/>
    </row>
    <row r="2" spans="1:23" ht="18" customHeight="1">
      <c r="B2" s="164" t="s">
        <v>104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6"/>
      <c r="T2" s="166"/>
      <c r="U2" s="166"/>
      <c r="V2" s="166"/>
      <c r="W2" s="166"/>
    </row>
    <row r="3" spans="1:23" s="59" customFormat="1" ht="18" customHeight="1">
      <c r="B3" s="566" t="s">
        <v>3</v>
      </c>
      <c r="C3" s="426" t="s">
        <v>105</v>
      </c>
      <c r="D3" s="427"/>
      <c r="E3" s="427"/>
      <c r="F3" s="428"/>
      <c r="G3" s="426" t="s">
        <v>106</v>
      </c>
      <c r="H3" s="427"/>
      <c r="I3" s="428"/>
      <c r="J3" s="427" t="s">
        <v>107</v>
      </c>
      <c r="K3" s="427"/>
      <c r="L3" s="427"/>
      <c r="M3" s="427"/>
      <c r="N3" s="427"/>
      <c r="O3" s="427"/>
      <c r="P3" s="426" t="s">
        <v>108</v>
      </c>
      <c r="Q3" s="427"/>
      <c r="R3" s="428"/>
      <c r="S3" s="67"/>
    </row>
    <row r="4" spans="1:23" s="59" customFormat="1" ht="18" customHeight="1">
      <c r="B4" s="625"/>
      <c r="C4" s="436"/>
      <c r="D4" s="437"/>
      <c r="E4" s="437"/>
      <c r="F4" s="627"/>
      <c r="G4" s="436"/>
      <c r="H4" s="628"/>
      <c r="I4" s="629"/>
      <c r="J4" s="628"/>
      <c r="K4" s="628"/>
      <c r="L4" s="628"/>
      <c r="M4" s="628"/>
      <c r="N4" s="628"/>
      <c r="O4" s="628"/>
      <c r="P4" s="423" t="s">
        <v>109</v>
      </c>
      <c r="Q4" s="630"/>
      <c r="R4" s="631"/>
      <c r="S4" s="67"/>
    </row>
    <row r="5" spans="1:23" s="59" customFormat="1" ht="18" customHeight="1">
      <c r="B5" s="625"/>
      <c r="C5" s="632" t="s">
        <v>110</v>
      </c>
      <c r="D5" s="633" t="s">
        <v>111</v>
      </c>
      <c r="E5" s="633" t="s">
        <v>112</v>
      </c>
      <c r="F5" s="635" t="s">
        <v>113</v>
      </c>
      <c r="G5" s="412" t="s">
        <v>110</v>
      </c>
      <c r="H5" s="637" t="s">
        <v>114</v>
      </c>
      <c r="I5" s="638" t="s">
        <v>115</v>
      </c>
      <c r="J5" s="641" t="s">
        <v>116</v>
      </c>
      <c r="K5" s="642"/>
      <c r="L5" s="643"/>
      <c r="M5" s="644" t="s">
        <v>117</v>
      </c>
      <c r="N5" s="642"/>
      <c r="O5" s="642"/>
      <c r="P5" s="412" t="s">
        <v>110</v>
      </c>
      <c r="Q5" s="637" t="s">
        <v>114</v>
      </c>
      <c r="R5" s="638" t="s">
        <v>115</v>
      </c>
      <c r="S5" s="67"/>
    </row>
    <row r="6" spans="1:23" s="59" customFormat="1" ht="18" customHeight="1">
      <c r="B6" s="626"/>
      <c r="C6" s="490"/>
      <c r="D6" s="634"/>
      <c r="E6" s="634"/>
      <c r="F6" s="636"/>
      <c r="G6" s="413"/>
      <c r="H6" s="640"/>
      <c r="I6" s="639"/>
      <c r="J6" s="167" t="s">
        <v>110</v>
      </c>
      <c r="K6" s="168" t="s">
        <v>114</v>
      </c>
      <c r="L6" s="168" t="s">
        <v>115</v>
      </c>
      <c r="M6" s="169" t="s">
        <v>110</v>
      </c>
      <c r="N6" s="168" t="s">
        <v>114</v>
      </c>
      <c r="O6" s="168" t="s">
        <v>115</v>
      </c>
      <c r="P6" s="413"/>
      <c r="Q6" s="415"/>
      <c r="R6" s="639"/>
      <c r="S6" s="67"/>
    </row>
    <row r="7" spans="1:23" s="170" customFormat="1" ht="18" customHeight="1">
      <c r="B7" s="171" t="s">
        <v>118</v>
      </c>
      <c r="C7" s="172">
        <f t="shared" ref="C7:N7" si="0">SUM(C8:C11)</f>
        <v>5</v>
      </c>
      <c r="D7" s="173">
        <f t="shared" si="0"/>
        <v>4</v>
      </c>
      <c r="E7" s="173">
        <f t="shared" si="0"/>
        <v>1</v>
      </c>
      <c r="F7" s="174">
        <f t="shared" si="0"/>
        <v>0</v>
      </c>
      <c r="G7" s="172">
        <f t="shared" si="0"/>
        <v>2160</v>
      </c>
      <c r="H7" s="173">
        <f t="shared" si="0"/>
        <v>1230</v>
      </c>
      <c r="I7" s="175">
        <f t="shared" si="0"/>
        <v>930</v>
      </c>
      <c r="J7" s="176">
        <f t="shared" si="0"/>
        <v>177</v>
      </c>
      <c r="K7" s="177">
        <f t="shared" si="0"/>
        <v>121</v>
      </c>
      <c r="L7" s="173">
        <f t="shared" si="0"/>
        <v>56</v>
      </c>
      <c r="M7" s="173">
        <f t="shared" si="0"/>
        <v>23</v>
      </c>
      <c r="N7" s="173">
        <f t="shared" si="0"/>
        <v>13</v>
      </c>
      <c r="O7" s="175">
        <v>9</v>
      </c>
      <c r="P7" s="172">
        <f>SUM(P8:P11)</f>
        <v>47</v>
      </c>
      <c r="Q7" s="173">
        <f>SUM(Q8:Q11)</f>
        <v>34</v>
      </c>
      <c r="R7" s="175">
        <f>SUM(R8:R11)</f>
        <v>13</v>
      </c>
      <c r="S7" s="178"/>
    </row>
    <row r="8" spans="1:23" s="59" customFormat="1" ht="18" customHeight="1">
      <c r="B8" s="179" t="s">
        <v>119</v>
      </c>
      <c r="C8" s="180">
        <v>1</v>
      </c>
      <c r="D8" s="181">
        <v>1</v>
      </c>
      <c r="E8" s="181" t="s">
        <v>120</v>
      </c>
      <c r="F8" s="182" t="s">
        <v>120</v>
      </c>
      <c r="G8" s="180">
        <v>716</v>
      </c>
      <c r="H8" s="181">
        <v>298</v>
      </c>
      <c r="I8" s="182">
        <v>418</v>
      </c>
      <c r="J8" s="180">
        <v>48</v>
      </c>
      <c r="K8" s="181">
        <v>28</v>
      </c>
      <c r="L8" s="181">
        <v>20</v>
      </c>
      <c r="M8" s="181">
        <v>9</v>
      </c>
      <c r="N8" s="181">
        <v>7</v>
      </c>
      <c r="O8" s="182">
        <v>2</v>
      </c>
      <c r="P8" s="180">
        <v>7</v>
      </c>
      <c r="Q8" s="181">
        <v>3</v>
      </c>
      <c r="R8" s="182">
        <v>4</v>
      </c>
      <c r="S8" s="67"/>
    </row>
    <row r="9" spans="1:23" s="59" customFormat="1" ht="18" customHeight="1">
      <c r="B9" s="179" t="s">
        <v>121</v>
      </c>
      <c r="C9" s="180">
        <v>2</v>
      </c>
      <c r="D9" s="181">
        <v>1</v>
      </c>
      <c r="E9" s="181">
        <v>1</v>
      </c>
      <c r="F9" s="182" t="s">
        <v>120</v>
      </c>
      <c r="G9" s="180">
        <v>675</v>
      </c>
      <c r="H9" s="181">
        <v>355</v>
      </c>
      <c r="I9" s="182">
        <v>320</v>
      </c>
      <c r="J9" s="180">
        <v>59</v>
      </c>
      <c r="K9" s="181">
        <v>40</v>
      </c>
      <c r="L9" s="181">
        <v>19</v>
      </c>
      <c r="M9" s="181">
        <v>5</v>
      </c>
      <c r="N9" s="181">
        <v>2</v>
      </c>
      <c r="O9" s="182">
        <v>3</v>
      </c>
      <c r="P9" s="180">
        <v>8</v>
      </c>
      <c r="Q9" s="181">
        <v>4</v>
      </c>
      <c r="R9" s="182">
        <v>4</v>
      </c>
      <c r="S9" s="67"/>
    </row>
    <row r="10" spans="1:23" s="59" customFormat="1" ht="18" customHeight="1">
      <c r="B10" s="179" t="s">
        <v>122</v>
      </c>
      <c r="C10" s="180">
        <v>1</v>
      </c>
      <c r="D10" s="181">
        <v>1</v>
      </c>
      <c r="E10" s="181" t="s">
        <v>120</v>
      </c>
      <c r="F10" s="182" t="s">
        <v>120</v>
      </c>
      <c r="G10" s="180">
        <v>453</v>
      </c>
      <c r="H10" s="181">
        <v>435</v>
      </c>
      <c r="I10" s="182">
        <v>18</v>
      </c>
      <c r="J10" s="180">
        <v>38</v>
      </c>
      <c r="K10" s="181">
        <v>30</v>
      </c>
      <c r="L10" s="181">
        <v>8</v>
      </c>
      <c r="M10" s="181">
        <v>2</v>
      </c>
      <c r="N10" s="183">
        <v>1</v>
      </c>
      <c r="O10" s="182">
        <v>1</v>
      </c>
      <c r="P10" s="180">
        <v>15</v>
      </c>
      <c r="Q10" s="181">
        <v>12</v>
      </c>
      <c r="R10" s="182">
        <v>3</v>
      </c>
      <c r="S10" s="67"/>
    </row>
    <row r="11" spans="1:23" s="59" customFormat="1" ht="18" customHeight="1">
      <c r="B11" s="184" t="s">
        <v>123</v>
      </c>
      <c r="C11" s="185">
        <v>1</v>
      </c>
      <c r="D11" s="186">
        <v>1</v>
      </c>
      <c r="E11" s="186" t="s">
        <v>120</v>
      </c>
      <c r="F11" s="187" t="s">
        <v>120</v>
      </c>
      <c r="G11" s="185">
        <v>316</v>
      </c>
      <c r="H11" s="186">
        <v>142</v>
      </c>
      <c r="I11" s="187">
        <v>174</v>
      </c>
      <c r="J11" s="185">
        <v>32</v>
      </c>
      <c r="K11" s="186">
        <v>23</v>
      </c>
      <c r="L11" s="186">
        <v>9</v>
      </c>
      <c r="M11" s="186">
        <v>7</v>
      </c>
      <c r="N11" s="186">
        <v>3</v>
      </c>
      <c r="O11" s="187">
        <v>4</v>
      </c>
      <c r="P11" s="185">
        <v>17</v>
      </c>
      <c r="Q11" s="186">
        <v>15</v>
      </c>
      <c r="R11" s="187">
        <v>2</v>
      </c>
      <c r="S11" s="67"/>
    </row>
    <row r="12" spans="1:23" s="170" customFormat="1" ht="18" customHeight="1">
      <c r="B12" s="171" t="s">
        <v>124</v>
      </c>
      <c r="C12" s="172">
        <f t="shared" ref="C12:N12" si="1">SUM(C13:C16)</f>
        <v>5</v>
      </c>
      <c r="D12" s="173">
        <f t="shared" si="1"/>
        <v>4</v>
      </c>
      <c r="E12" s="173">
        <f t="shared" si="1"/>
        <v>1</v>
      </c>
      <c r="F12" s="174">
        <f t="shared" si="1"/>
        <v>0</v>
      </c>
      <c r="G12" s="172">
        <f t="shared" si="1"/>
        <v>2136</v>
      </c>
      <c r="H12" s="173">
        <f t="shared" si="1"/>
        <v>1245</v>
      </c>
      <c r="I12" s="175">
        <f t="shared" si="1"/>
        <v>891</v>
      </c>
      <c r="J12" s="176">
        <f t="shared" si="1"/>
        <v>174</v>
      </c>
      <c r="K12" s="177">
        <f t="shared" si="1"/>
        <v>116</v>
      </c>
      <c r="L12" s="173">
        <f t="shared" si="1"/>
        <v>58</v>
      </c>
      <c r="M12" s="173">
        <f t="shared" si="1"/>
        <v>23</v>
      </c>
      <c r="N12" s="173">
        <f t="shared" si="1"/>
        <v>13</v>
      </c>
      <c r="O12" s="175">
        <v>9</v>
      </c>
      <c r="P12" s="172">
        <f>SUM(P13:P16)</f>
        <v>46</v>
      </c>
      <c r="Q12" s="173">
        <f>SUM(Q13:Q16)</f>
        <v>32</v>
      </c>
      <c r="R12" s="175">
        <f>SUM(R13:R16)</f>
        <v>14</v>
      </c>
      <c r="S12" s="178"/>
    </row>
    <row r="13" spans="1:23" s="59" customFormat="1" ht="18" customHeight="1">
      <c r="B13" s="179" t="s">
        <v>119</v>
      </c>
      <c r="C13" s="180">
        <v>1</v>
      </c>
      <c r="D13" s="181">
        <v>1</v>
      </c>
      <c r="E13" s="181" t="s">
        <v>120</v>
      </c>
      <c r="F13" s="182" t="s">
        <v>120</v>
      </c>
      <c r="G13" s="180">
        <f>SUM(H13:I13)</f>
        <v>700</v>
      </c>
      <c r="H13" s="181">
        <v>306</v>
      </c>
      <c r="I13" s="182">
        <v>394</v>
      </c>
      <c r="J13" s="188">
        <f>SUM(K13:L13)</f>
        <v>44</v>
      </c>
      <c r="K13" s="181">
        <v>25</v>
      </c>
      <c r="L13" s="181">
        <v>19</v>
      </c>
      <c r="M13" s="181">
        <f>SUM(N13:O13)</f>
        <v>8</v>
      </c>
      <c r="N13" s="181">
        <v>4</v>
      </c>
      <c r="O13" s="188">
        <v>4</v>
      </c>
      <c r="P13" s="180">
        <f>SUM(Q13:R13)</f>
        <v>7</v>
      </c>
      <c r="Q13" s="181">
        <v>3</v>
      </c>
      <c r="R13" s="182">
        <v>4</v>
      </c>
    </row>
    <row r="14" spans="1:23" s="59" customFormat="1" ht="18" customHeight="1">
      <c r="B14" s="179" t="s">
        <v>121</v>
      </c>
      <c r="C14" s="180">
        <v>2</v>
      </c>
      <c r="D14" s="181">
        <v>1</v>
      </c>
      <c r="E14" s="181">
        <v>1</v>
      </c>
      <c r="F14" s="182" t="s">
        <v>120</v>
      </c>
      <c r="G14" s="180">
        <f>SUM(H14:I14)</f>
        <v>680</v>
      </c>
      <c r="H14" s="181">
        <v>368</v>
      </c>
      <c r="I14" s="182">
        <v>312</v>
      </c>
      <c r="J14" s="188">
        <f>SUM(K14:L14)</f>
        <v>60</v>
      </c>
      <c r="K14" s="181">
        <v>40</v>
      </c>
      <c r="L14" s="181">
        <v>20</v>
      </c>
      <c r="M14" s="181">
        <f>SUM(N14:O14)</f>
        <v>4</v>
      </c>
      <c r="N14" s="181">
        <v>2</v>
      </c>
      <c r="O14" s="188">
        <v>2</v>
      </c>
      <c r="P14" s="180">
        <f>SUM(Q14:R14)</f>
        <v>8</v>
      </c>
      <c r="Q14" s="181">
        <v>4</v>
      </c>
      <c r="R14" s="182">
        <v>4</v>
      </c>
    </row>
    <row r="15" spans="1:23" s="59" customFormat="1" ht="18" customHeight="1">
      <c r="B15" s="179" t="s">
        <v>122</v>
      </c>
      <c r="C15" s="180">
        <v>1</v>
      </c>
      <c r="D15" s="181">
        <v>1</v>
      </c>
      <c r="E15" s="181" t="s">
        <v>120</v>
      </c>
      <c r="F15" s="182" t="s">
        <v>120</v>
      </c>
      <c r="G15" s="180">
        <f>SUM(H15:I15)</f>
        <v>446</v>
      </c>
      <c r="H15" s="181">
        <v>427</v>
      </c>
      <c r="I15" s="182">
        <v>19</v>
      </c>
      <c r="J15" s="188">
        <f>SUM(K15:L15)</f>
        <v>38</v>
      </c>
      <c r="K15" s="181">
        <v>30</v>
      </c>
      <c r="L15" s="181">
        <v>8</v>
      </c>
      <c r="M15" s="181">
        <f>SUM(N15:O15)</f>
        <v>1</v>
      </c>
      <c r="N15" s="183">
        <v>1</v>
      </c>
      <c r="O15" s="188" t="s">
        <v>120</v>
      </c>
      <c r="P15" s="180">
        <f>SUM(Q15:R15)</f>
        <v>15</v>
      </c>
      <c r="Q15" s="181">
        <v>12</v>
      </c>
      <c r="R15" s="182">
        <v>3</v>
      </c>
    </row>
    <row r="16" spans="1:23" s="59" customFormat="1" ht="18" customHeight="1">
      <c r="B16" s="184" t="s">
        <v>123</v>
      </c>
      <c r="C16" s="185">
        <v>1</v>
      </c>
      <c r="D16" s="186">
        <v>1</v>
      </c>
      <c r="E16" s="186" t="s">
        <v>120</v>
      </c>
      <c r="F16" s="187" t="s">
        <v>120</v>
      </c>
      <c r="G16" s="185">
        <f>SUM(H16:I16)</f>
        <v>310</v>
      </c>
      <c r="H16" s="186">
        <v>144</v>
      </c>
      <c r="I16" s="187">
        <v>166</v>
      </c>
      <c r="J16" s="188">
        <f>SUM(K16:L16)</f>
        <v>32</v>
      </c>
      <c r="K16" s="181">
        <v>21</v>
      </c>
      <c r="L16" s="181">
        <v>11</v>
      </c>
      <c r="M16" s="181">
        <f>SUM(N16:O16)</f>
        <v>10</v>
      </c>
      <c r="N16" s="181">
        <v>6</v>
      </c>
      <c r="O16" s="188">
        <v>4</v>
      </c>
      <c r="P16" s="185">
        <f>SUM(Q16:R16)</f>
        <v>16</v>
      </c>
      <c r="Q16" s="186">
        <v>13</v>
      </c>
      <c r="R16" s="187">
        <v>3</v>
      </c>
    </row>
    <row r="17" spans="2:19" s="198" customFormat="1" ht="18" customHeight="1">
      <c r="B17" s="189" t="s">
        <v>125</v>
      </c>
      <c r="C17" s="190">
        <v>5</v>
      </c>
      <c r="D17" s="191">
        <v>4</v>
      </c>
      <c r="E17" s="191">
        <v>1</v>
      </c>
      <c r="F17" s="190" t="s">
        <v>120</v>
      </c>
      <c r="G17" s="192">
        <f>SUM(H17:I17)</f>
        <v>2051</v>
      </c>
      <c r="H17" s="193">
        <v>1223</v>
      </c>
      <c r="I17" s="194">
        <v>828</v>
      </c>
      <c r="J17" s="190">
        <f>SUM(K17:L17)</f>
        <v>174</v>
      </c>
      <c r="K17" s="191">
        <v>111</v>
      </c>
      <c r="L17" s="191">
        <v>63</v>
      </c>
      <c r="M17" s="191">
        <f>SUM(N17:O17)</f>
        <v>24</v>
      </c>
      <c r="N17" s="191">
        <v>15</v>
      </c>
      <c r="O17" s="190">
        <v>9</v>
      </c>
      <c r="P17" s="195">
        <f>SUM(Q17:R17)</f>
        <v>47</v>
      </c>
      <c r="Q17" s="191">
        <v>34</v>
      </c>
      <c r="R17" s="196">
        <v>13</v>
      </c>
      <c r="S17" s="197"/>
    </row>
    <row r="18" spans="2:19" s="198" customFormat="1" ht="18" customHeight="1">
      <c r="B18" s="189" t="s">
        <v>126</v>
      </c>
      <c r="C18" s="190">
        <v>5</v>
      </c>
      <c r="D18" s="191">
        <v>4</v>
      </c>
      <c r="E18" s="191">
        <v>1</v>
      </c>
      <c r="F18" s="190" t="s">
        <v>74</v>
      </c>
      <c r="G18" s="199">
        <v>1962</v>
      </c>
      <c r="H18" s="200">
        <v>1135</v>
      </c>
      <c r="I18" s="201">
        <v>827</v>
      </c>
      <c r="J18" s="202">
        <v>170</v>
      </c>
      <c r="K18" s="203">
        <v>110</v>
      </c>
      <c r="L18" s="203">
        <v>60</v>
      </c>
      <c r="M18" s="191">
        <v>24</v>
      </c>
      <c r="N18" s="191">
        <v>11</v>
      </c>
      <c r="O18" s="196">
        <v>13</v>
      </c>
      <c r="P18" s="195">
        <v>48</v>
      </c>
      <c r="Q18" s="191">
        <v>34</v>
      </c>
      <c r="R18" s="196">
        <v>14</v>
      </c>
      <c r="S18" s="197"/>
    </row>
    <row r="19" spans="2:19" s="198" customFormat="1" ht="18" customHeight="1">
      <c r="B19" s="189" t="s">
        <v>127</v>
      </c>
      <c r="C19" s="190">
        <v>5</v>
      </c>
      <c r="D19" s="191">
        <v>4</v>
      </c>
      <c r="E19" s="191">
        <v>1</v>
      </c>
      <c r="F19" s="190" t="s">
        <v>74</v>
      </c>
      <c r="G19" s="199">
        <v>1914</v>
      </c>
      <c r="H19" s="200">
        <v>1116</v>
      </c>
      <c r="I19" s="201">
        <v>798</v>
      </c>
      <c r="J19" s="202">
        <v>171</v>
      </c>
      <c r="K19" s="203">
        <v>110</v>
      </c>
      <c r="L19" s="203">
        <v>61</v>
      </c>
      <c r="M19" s="191">
        <v>26</v>
      </c>
      <c r="N19" s="191">
        <v>14</v>
      </c>
      <c r="O19" s="196">
        <v>12</v>
      </c>
      <c r="P19" s="195">
        <v>47</v>
      </c>
      <c r="Q19" s="191">
        <v>34</v>
      </c>
      <c r="R19" s="196">
        <v>13</v>
      </c>
      <c r="S19" s="197"/>
    </row>
    <row r="20" spans="2:19" ht="18" customHeight="1">
      <c r="B20" s="204" t="s">
        <v>128</v>
      </c>
      <c r="C20" s="195">
        <f>SUM(D20:F20)</f>
        <v>5</v>
      </c>
      <c r="D20" s="191">
        <v>4</v>
      </c>
      <c r="E20" s="191">
        <v>1</v>
      </c>
      <c r="F20" s="190" t="s">
        <v>129</v>
      </c>
      <c r="G20" s="192">
        <f t="shared" ref="G20:G26" si="2">SUM(H20:I20)</f>
        <v>1930</v>
      </c>
      <c r="H20" s="193">
        <v>1122</v>
      </c>
      <c r="I20" s="194">
        <v>808</v>
      </c>
      <c r="J20" s="205">
        <f t="shared" ref="J20:J26" si="3">SUM(K20:L20)</f>
        <v>169</v>
      </c>
      <c r="K20" s="191">
        <v>106</v>
      </c>
      <c r="L20" s="191">
        <v>63</v>
      </c>
      <c r="M20" s="191">
        <f t="shared" ref="M20:M26" si="4">SUM(N20:O20)</f>
        <v>25</v>
      </c>
      <c r="N20" s="191">
        <v>12</v>
      </c>
      <c r="O20" s="190">
        <v>13</v>
      </c>
      <c r="P20" s="205">
        <f t="shared" ref="P20:P26" si="5">SUM(Q20:R20)</f>
        <v>47</v>
      </c>
      <c r="Q20" s="191">
        <v>30</v>
      </c>
      <c r="R20" s="196">
        <v>17</v>
      </c>
    </row>
    <row r="21" spans="2:19" ht="18" customHeight="1">
      <c r="B21" s="204" t="s">
        <v>130</v>
      </c>
      <c r="C21" s="195">
        <f>SUM(D21:F21)</f>
        <v>5</v>
      </c>
      <c r="D21" s="191">
        <v>4</v>
      </c>
      <c r="E21" s="191">
        <v>1</v>
      </c>
      <c r="F21" s="190" t="s">
        <v>129</v>
      </c>
      <c r="G21" s="192">
        <f t="shared" si="2"/>
        <v>2008</v>
      </c>
      <c r="H21" s="193">
        <v>1189</v>
      </c>
      <c r="I21" s="194">
        <v>819</v>
      </c>
      <c r="J21" s="205">
        <f t="shared" si="3"/>
        <v>170</v>
      </c>
      <c r="K21" s="191">
        <v>110</v>
      </c>
      <c r="L21" s="191">
        <v>60</v>
      </c>
      <c r="M21" s="191">
        <f t="shared" si="4"/>
        <v>24</v>
      </c>
      <c r="N21" s="191">
        <v>10</v>
      </c>
      <c r="O21" s="190">
        <v>14</v>
      </c>
      <c r="P21" s="205">
        <f t="shared" si="5"/>
        <v>47</v>
      </c>
      <c r="Q21" s="191">
        <v>31</v>
      </c>
      <c r="R21" s="196">
        <v>16</v>
      </c>
    </row>
    <row r="22" spans="2:19" ht="18" customHeight="1">
      <c r="B22" s="204" t="s">
        <v>131</v>
      </c>
      <c r="C22" s="195">
        <f>SUM(D22:F22)</f>
        <v>5</v>
      </c>
      <c r="D22" s="191">
        <v>4</v>
      </c>
      <c r="E22" s="191">
        <v>1</v>
      </c>
      <c r="F22" s="190" t="s">
        <v>129</v>
      </c>
      <c r="G22" s="192">
        <f t="shared" si="2"/>
        <v>1988</v>
      </c>
      <c r="H22" s="193">
        <v>1192</v>
      </c>
      <c r="I22" s="194">
        <v>796</v>
      </c>
      <c r="J22" s="205">
        <f t="shared" si="3"/>
        <v>171</v>
      </c>
      <c r="K22" s="191">
        <v>111</v>
      </c>
      <c r="L22" s="191">
        <v>60</v>
      </c>
      <c r="M22" s="191">
        <f t="shared" si="4"/>
        <v>33</v>
      </c>
      <c r="N22" s="191">
        <v>14</v>
      </c>
      <c r="O22" s="190">
        <v>19</v>
      </c>
      <c r="P22" s="205">
        <f t="shared" si="5"/>
        <v>42</v>
      </c>
      <c r="Q22" s="191">
        <v>28</v>
      </c>
      <c r="R22" s="196">
        <v>14</v>
      </c>
    </row>
    <row r="23" spans="2:19" ht="18" customHeight="1">
      <c r="B23" s="204" t="s">
        <v>132</v>
      </c>
      <c r="C23" s="195">
        <f>SUM(D23:F23)</f>
        <v>5</v>
      </c>
      <c r="D23" s="191">
        <v>4</v>
      </c>
      <c r="E23" s="191">
        <v>1</v>
      </c>
      <c r="F23" s="190" t="s">
        <v>129</v>
      </c>
      <c r="G23" s="192">
        <f t="shared" si="2"/>
        <v>1946</v>
      </c>
      <c r="H23" s="193">
        <v>1190</v>
      </c>
      <c r="I23" s="194">
        <v>756</v>
      </c>
      <c r="J23" s="205">
        <f t="shared" si="3"/>
        <v>167</v>
      </c>
      <c r="K23" s="191">
        <v>113</v>
      </c>
      <c r="L23" s="191">
        <v>54</v>
      </c>
      <c r="M23" s="191">
        <f t="shared" si="4"/>
        <v>31</v>
      </c>
      <c r="N23" s="191">
        <v>12</v>
      </c>
      <c r="O23" s="190">
        <v>19</v>
      </c>
      <c r="P23" s="205">
        <f t="shared" si="5"/>
        <v>46</v>
      </c>
      <c r="Q23" s="191">
        <v>32</v>
      </c>
      <c r="R23" s="196">
        <v>14</v>
      </c>
    </row>
    <row r="24" spans="2:19" ht="18" customHeight="1">
      <c r="B24" s="204" t="s">
        <v>133</v>
      </c>
      <c r="C24" s="195">
        <f>SUM(D24:F24)</f>
        <v>5</v>
      </c>
      <c r="D24" s="191">
        <v>4</v>
      </c>
      <c r="E24" s="191">
        <v>1</v>
      </c>
      <c r="F24" s="190" t="s">
        <v>129</v>
      </c>
      <c r="G24" s="192">
        <f t="shared" si="2"/>
        <v>1840</v>
      </c>
      <c r="H24" s="193">
        <v>1109</v>
      </c>
      <c r="I24" s="194">
        <v>731</v>
      </c>
      <c r="J24" s="205">
        <f t="shared" si="3"/>
        <v>162</v>
      </c>
      <c r="K24" s="191">
        <v>110</v>
      </c>
      <c r="L24" s="191">
        <v>52</v>
      </c>
      <c r="M24" s="191">
        <f t="shared" si="4"/>
        <v>30</v>
      </c>
      <c r="N24" s="191">
        <v>15</v>
      </c>
      <c r="O24" s="190">
        <v>15</v>
      </c>
      <c r="P24" s="205">
        <f t="shared" si="5"/>
        <v>49</v>
      </c>
      <c r="Q24" s="191">
        <v>36</v>
      </c>
      <c r="R24" s="196">
        <v>13</v>
      </c>
    </row>
    <row r="25" spans="2:19" ht="18" customHeight="1">
      <c r="B25" s="204" t="s">
        <v>134</v>
      </c>
      <c r="C25" s="195">
        <v>6</v>
      </c>
      <c r="D25" s="191">
        <v>5</v>
      </c>
      <c r="E25" s="191">
        <v>1</v>
      </c>
      <c r="F25" s="190" t="s">
        <v>129</v>
      </c>
      <c r="G25" s="192">
        <f t="shared" si="2"/>
        <v>1881</v>
      </c>
      <c r="H25" s="193">
        <v>1091</v>
      </c>
      <c r="I25" s="194">
        <v>790</v>
      </c>
      <c r="J25" s="205">
        <f t="shared" si="3"/>
        <v>175</v>
      </c>
      <c r="K25" s="191">
        <v>113</v>
      </c>
      <c r="L25" s="191">
        <v>62</v>
      </c>
      <c r="M25" s="191">
        <f t="shared" si="4"/>
        <v>75</v>
      </c>
      <c r="N25" s="191">
        <v>41</v>
      </c>
      <c r="O25" s="190">
        <v>34</v>
      </c>
      <c r="P25" s="205">
        <f t="shared" si="5"/>
        <v>50</v>
      </c>
      <c r="Q25" s="191">
        <v>36</v>
      </c>
      <c r="R25" s="196">
        <v>14</v>
      </c>
    </row>
    <row r="26" spans="2:19" ht="18" customHeight="1">
      <c r="B26" s="189" t="s">
        <v>28</v>
      </c>
      <c r="C26" s="206">
        <v>6</v>
      </c>
      <c r="D26" s="191">
        <v>5</v>
      </c>
      <c r="E26" s="191">
        <v>1</v>
      </c>
      <c r="F26" s="207" t="s">
        <v>129</v>
      </c>
      <c r="G26" s="192">
        <f t="shared" si="2"/>
        <v>1944</v>
      </c>
      <c r="H26" s="193">
        <v>1084</v>
      </c>
      <c r="I26" s="208">
        <v>860</v>
      </c>
      <c r="J26" s="205">
        <f t="shared" si="3"/>
        <v>173</v>
      </c>
      <c r="K26" s="191">
        <v>111</v>
      </c>
      <c r="L26" s="191">
        <v>62</v>
      </c>
      <c r="M26" s="191">
        <f t="shared" si="4"/>
        <v>93</v>
      </c>
      <c r="N26" s="191">
        <v>58</v>
      </c>
      <c r="O26" s="207">
        <v>35</v>
      </c>
      <c r="P26" s="205">
        <f t="shared" si="5"/>
        <v>45</v>
      </c>
      <c r="Q26" s="191">
        <v>34</v>
      </c>
      <c r="R26" s="207">
        <v>11</v>
      </c>
    </row>
    <row r="27" spans="2:19" ht="18" customHeight="1">
      <c r="B27" s="189" t="s">
        <v>29</v>
      </c>
      <c r="C27" s="206">
        <v>4</v>
      </c>
      <c r="D27" s="191">
        <v>3</v>
      </c>
      <c r="E27" s="191">
        <v>1</v>
      </c>
      <c r="F27" s="207" t="s">
        <v>129</v>
      </c>
      <c r="G27" s="192">
        <f>SUM(H27:I27)</f>
        <v>1957</v>
      </c>
      <c r="H27" s="193">
        <v>1058</v>
      </c>
      <c r="I27" s="208">
        <v>899</v>
      </c>
      <c r="J27" s="205">
        <f>SUM(K27:L27)</f>
        <v>162</v>
      </c>
      <c r="K27" s="191">
        <v>100</v>
      </c>
      <c r="L27" s="191">
        <v>62</v>
      </c>
      <c r="M27" s="191">
        <f>SUM(N27:O27)</f>
        <v>40</v>
      </c>
      <c r="N27" s="191">
        <v>22</v>
      </c>
      <c r="O27" s="207">
        <v>18</v>
      </c>
      <c r="P27" s="205">
        <f>SUM(Q27:R27)</f>
        <v>41</v>
      </c>
      <c r="Q27" s="191">
        <v>29</v>
      </c>
      <c r="R27" s="207">
        <v>12</v>
      </c>
    </row>
    <row r="28" spans="2:19" ht="18" customHeight="1">
      <c r="R28" s="161" t="s">
        <v>135</v>
      </c>
    </row>
  </sheetData>
  <mergeCells count="18">
    <mergeCell ref="M5:O5"/>
    <mergeCell ref="P5:P6"/>
    <mergeCell ref="B3:B6"/>
    <mergeCell ref="C3:F4"/>
    <mergeCell ref="G3:I4"/>
    <mergeCell ref="J3:O4"/>
    <mergeCell ref="P3:R3"/>
    <mergeCell ref="P4:R4"/>
    <mergeCell ref="C5:C6"/>
    <mergeCell ref="D5:D6"/>
    <mergeCell ref="E5:E6"/>
    <mergeCell ref="F5:F6"/>
    <mergeCell ref="Q5:Q6"/>
    <mergeCell ref="R5:R6"/>
    <mergeCell ref="G5:G6"/>
    <mergeCell ref="H5:H6"/>
    <mergeCell ref="I5:I6"/>
    <mergeCell ref="J5:L5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r:id="rId1"/>
  <headerFooter alignWithMargins="0">
    <oddHeader>&amp;R&amp;"ＭＳ Ｐゴシック,標準"&amp;11 10.教      育</oddHeader>
    <oddFooter>&amp;C&amp;"ＭＳ Ｐゴシック,標準"&amp;11-62-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showGridLines="0" zoomScale="120" zoomScaleNormal="120" zoomScaleSheetLayoutView="100" workbookViewId="0">
      <selection activeCell="AH81" sqref="AH81"/>
    </sheetView>
  </sheetViews>
  <sheetFormatPr defaultColWidth="6.625" defaultRowHeight="18.75" customHeight="1"/>
  <cols>
    <col min="1" max="1" width="3.25" style="55" customWidth="1"/>
    <col min="2" max="2" width="5.875" style="55" customWidth="1"/>
    <col min="3" max="3" width="4.75" style="55" customWidth="1"/>
    <col min="4" max="4" width="3.75" style="55" bestFit="1" customWidth="1"/>
    <col min="5" max="5" width="3.25" style="55" customWidth="1"/>
    <col min="6" max="6" width="4.625" style="55" customWidth="1"/>
    <col min="7" max="8" width="3.25" style="55" customWidth="1"/>
    <col min="9" max="11" width="2" style="55" customWidth="1"/>
    <col min="12" max="23" width="2.375" style="55" customWidth="1"/>
    <col min="24" max="26" width="2" style="55" customWidth="1"/>
    <col min="27" max="29" width="3" style="56" customWidth="1"/>
    <col min="30" max="32" width="2.75" style="56" customWidth="1"/>
    <col min="33" max="256" width="6.625" style="55"/>
    <col min="257" max="257" width="3.25" style="55" customWidth="1"/>
    <col min="258" max="258" width="5.875" style="55" customWidth="1"/>
    <col min="259" max="259" width="4.125" style="55" customWidth="1"/>
    <col min="260" max="260" width="3.75" style="55" bestFit="1" customWidth="1"/>
    <col min="261" max="261" width="3.25" style="55" customWidth="1"/>
    <col min="262" max="262" width="4.125" style="55" customWidth="1"/>
    <col min="263" max="264" width="3.25" style="55" customWidth="1"/>
    <col min="265" max="267" width="2" style="55" customWidth="1"/>
    <col min="268" max="279" width="2.375" style="55" customWidth="1"/>
    <col min="280" max="282" width="2" style="55" customWidth="1"/>
    <col min="283" max="285" width="3" style="55" customWidth="1"/>
    <col min="286" max="288" width="2.75" style="55" customWidth="1"/>
    <col min="289" max="512" width="6.625" style="55"/>
    <col min="513" max="513" width="3.25" style="55" customWidth="1"/>
    <col min="514" max="514" width="5.875" style="55" customWidth="1"/>
    <col min="515" max="515" width="4.125" style="55" customWidth="1"/>
    <col min="516" max="516" width="3.75" style="55" bestFit="1" customWidth="1"/>
    <col min="517" max="517" width="3.25" style="55" customWidth="1"/>
    <col min="518" max="518" width="4.125" style="55" customWidth="1"/>
    <col min="519" max="520" width="3.25" style="55" customWidth="1"/>
    <col min="521" max="523" width="2" style="55" customWidth="1"/>
    <col min="524" max="535" width="2.375" style="55" customWidth="1"/>
    <col min="536" max="538" width="2" style="55" customWidth="1"/>
    <col min="539" max="541" width="3" style="55" customWidth="1"/>
    <col min="542" max="544" width="2.75" style="55" customWidth="1"/>
    <col min="545" max="768" width="6.625" style="55"/>
    <col min="769" max="769" width="3.25" style="55" customWidth="1"/>
    <col min="770" max="770" width="5.875" style="55" customWidth="1"/>
    <col min="771" max="771" width="4.125" style="55" customWidth="1"/>
    <col min="772" max="772" width="3.75" style="55" bestFit="1" customWidth="1"/>
    <col min="773" max="773" width="3.25" style="55" customWidth="1"/>
    <col min="774" max="774" width="4.125" style="55" customWidth="1"/>
    <col min="775" max="776" width="3.25" style="55" customWidth="1"/>
    <col min="777" max="779" width="2" style="55" customWidth="1"/>
    <col min="780" max="791" width="2.375" style="55" customWidth="1"/>
    <col min="792" max="794" width="2" style="55" customWidth="1"/>
    <col min="795" max="797" width="3" style="55" customWidth="1"/>
    <col min="798" max="800" width="2.75" style="55" customWidth="1"/>
    <col min="801" max="1024" width="6.625" style="55"/>
    <col min="1025" max="1025" width="3.25" style="55" customWidth="1"/>
    <col min="1026" max="1026" width="5.875" style="55" customWidth="1"/>
    <col min="1027" max="1027" width="4.125" style="55" customWidth="1"/>
    <col min="1028" max="1028" width="3.75" style="55" bestFit="1" customWidth="1"/>
    <col min="1029" max="1029" width="3.25" style="55" customWidth="1"/>
    <col min="1030" max="1030" width="4.125" style="55" customWidth="1"/>
    <col min="1031" max="1032" width="3.25" style="55" customWidth="1"/>
    <col min="1033" max="1035" width="2" style="55" customWidth="1"/>
    <col min="1036" max="1047" width="2.375" style="55" customWidth="1"/>
    <col min="1048" max="1050" width="2" style="55" customWidth="1"/>
    <col min="1051" max="1053" width="3" style="55" customWidth="1"/>
    <col min="1054" max="1056" width="2.75" style="55" customWidth="1"/>
    <col min="1057" max="1280" width="6.625" style="55"/>
    <col min="1281" max="1281" width="3.25" style="55" customWidth="1"/>
    <col min="1282" max="1282" width="5.875" style="55" customWidth="1"/>
    <col min="1283" max="1283" width="4.125" style="55" customWidth="1"/>
    <col min="1284" max="1284" width="3.75" style="55" bestFit="1" customWidth="1"/>
    <col min="1285" max="1285" width="3.25" style="55" customWidth="1"/>
    <col min="1286" max="1286" width="4.125" style="55" customWidth="1"/>
    <col min="1287" max="1288" width="3.25" style="55" customWidth="1"/>
    <col min="1289" max="1291" width="2" style="55" customWidth="1"/>
    <col min="1292" max="1303" width="2.375" style="55" customWidth="1"/>
    <col min="1304" max="1306" width="2" style="55" customWidth="1"/>
    <col min="1307" max="1309" width="3" style="55" customWidth="1"/>
    <col min="1310" max="1312" width="2.75" style="55" customWidth="1"/>
    <col min="1313" max="1536" width="6.625" style="55"/>
    <col min="1537" max="1537" width="3.25" style="55" customWidth="1"/>
    <col min="1538" max="1538" width="5.875" style="55" customWidth="1"/>
    <col min="1539" max="1539" width="4.125" style="55" customWidth="1"/>
    <col min="1540" max="1540" width="3.75" style="55" bestFit="1" customWidth="1"/>
    <col min="1541" max="1541" width="3.25" style="55" customWidth="1"/>
    <col min="1542" max="1542" width="4.125" style="55" customWidth="1"/>
    <col min="1543" max="1544" width="3.25" style="55" customWidth="1"/>
    <col min="1545" max="1547" width="2" style="55" customWidth="1"/>
    <col min="1548" max="1559" width="2.375" style="55" customWidth="1"/>
    <col min="1560" max="1562" width="2" style="55" customWidth="1"/>
    <col min="1563" max="1565" width="3" style="55" customWidth="1"/>
    <col min="1566" max="1568" width="2.75" style="55" customWidth="1"/>
    <col min="1569" max="1792" width="6.625" style="55"/>
    <col min="1793" max="1793" width="3.25" style="55" customWidth="1"/>
    <col min="1794" max="1794" width="5.875" style="55" customWidth="1"/>
    <col min="1795" max="1795" width="4.125" style="55" customWidth="1"/>
    <col min="1796" max="1796" width="3.75" style="55" bestFit="1" customWidth="1"/>
    <col min="1797" max="1797" width="3.25" style="55" customWidth="1"/>
    <col min="1798" max="1798" width="4.125" style="55" customWidth="1"/>
    <col min="1799" max="1800" width="3.25" style="55" customWidth="1"/>
    <col min="1801" max="1803" width="2" style="55" customWidth="1"/>
    <col min="1804" max="1815" width="2.375" style="55" customWidth="1"/>
    <col min="1816" max="1818" width="2" style="55" customWidth="1"/>
    <col min="1819" max="1821" width="3" style="55" customWidth="1"/>
    <col min="1822" max="1824" width="2.75" style="55" customWidth="1"/>
    <col min="1825" max="2048" width="6.625" style="55"/>
    <col min="2049" max="2049" width="3.25" style="55" customWidth="1"/>
    <col min="2050" max="2050" width="5.875" style="55" customWidth="1"/>
    <col min="2051" max="2051" width="4.125" style="55" customWidth="1"/>
    <col min="2052" max="2052" width="3.75" style="55" bestFit="1" customWidth="1"/>
    <col min="2053" max="2053" width="3.25" style="55" customWidth="1"/>
    <col min="2054" max="2054" width="4.125" style="55" customWidth="1"/>
    <col min="2055" max="2056" width="3.25" style="55" customWidth="1"/>
    <col min="2057" max="2059" width="2" style="55" customWidth="1"/>
    <col min="2060" max="2071" width="2.375" style="55" customWidth="1"/>
    <col min="2072" max="2074" width="2" style="55" customWidth="1"/>
    <col min="2075" max="2077" width="3" style="55" customWidth="1"/>
    <col min="2078" max="2080" width="2.75" style="55" customWidth="1"/>
    <col min="2081" max="2304" width="6.625" style="55"/>
    <col min="2305" max="2305" width="3.25" style="55" customWidth="1"/>
    <col min="2306" max="2306" width="5.875" style="55" customWidth="1"/>
    <col min="2307" max="2307" width="4.125" style="55" customWidth="1"/>
    <col min="2308" max="2308" width="3.75" style="55" bestFit="1" customWidth="1"/>
    <col min="2309" max="2309" width="3.25" style="55" customWidth="1"/>
    <col min="2310" max="2310" width="4.125" style="55" customWidth="1"/>
    <col min="2311" max="2312" width="3.25" style="55" customWidth="1"/>
    <col min="2313" max="2315" width="2" style="55" customWidth="1"/>
    <col min="2316" max="2327" width="2.375" style="55" customWidth="1"/>
    <col min="2328" max="2330" width="2" style="55" customWidth="1"/>
    <col min="2331" max="2333" width="3" style="55" customWidth="1"/>
    <col min="2334" max="2336" width="2.75" style="55" customWidth="1"/>
    <col min="2337" max="2560" width="6.625" style="55"/>
    <col min="2561" max="2561" width="3.25" style="55" customWidth="1"/>
    <col min="2562" max="2562" width="5.875" style="55" customWidth="1"/>
    <col min="2563" max="2563" width="4.125" style="55" customWidth="1"/>
    <col min="2564" max="2564" width="3.75" style="55" bestFit="1" customWidth="1"/>
    <col min="2565" max="2565" width="3.25" style="55" customWidth="1"/>
    <col min="2566" max="2566" width="4.125" style="55" customWidth="1"/>
    <col min="2567" max="2568" width="3.25" style="55" customWidth="1"/>
    <col min="2569" max="2571" width="2" style="55" customWidth="1"/>
    <col min="2572" max="2583" width="2.375" style="55" customWidth="1"/>
    <col min="2584" max="2586" width="2" style="55" customWidth="1"/>
    <col min="2587" max="2589" width="3" style="55" customWidth="1"/>
    <col min="2590" max="2592" width="2.75" style="55" customWidth="1"/>
    <col min="2593" max="2816" width="6.625" style="55"/>
    <col min="2817" max="2817" width="3.25" style="55" customWidth="1"/>
    <col min="2818" max="2818" width="5.875" style="55" customWidth="1"/>
    <col min="2819" max="2819" width="4.125" style="55" customWidth="1"/>
    <col min="2820" max="2820" width="3.75" style="55" bestFit="1" customWidth="1"/>
    <col min="2821" max="2821" width="3.25" style="55" customWidth="1"/>
    <col min="2822" max="2822" width="4.125" style="55" customWidth="1"/>
    <col min="2823" max="2824" width="3.25" style="55" customWidth="1"/>
    <col min="2825" max="2827" width="2" style="55" customWidth="1"/>
    <col min="2828" max="2839" width="2.375" style="55" customWidth="1"/>
    <col min="2840" max="2842" width="2" style="55" customWidth="1"/>
    <col min="2843" max="2845" width="3" style="55" customWidth="1"/>
    <col min="2846" max="2848" width="2.75" style="55" customWidth="1"/>
    <col min="2849" max="3072" width="6.625" style="55"/>
    <col min="3073" max="3073" width="3.25" style="55" customWidth="1"/>
    <col min="3074" max="3074" width="5.875" style="55" customWidth="1"/>
    <col min="3075" max="3075" width="4.125" style="55" customWidth="1"/>
    <col min="3076" max="3076" width="3.75" style="55" bestFit="1" customWidth="1"/>
    <col min="3077" max="3077" width="3.25" style="55" customWidth="1"/>
    <col min="3078" max="3078" width="4.125" style="55" customWidth="1"/>
    <col min="3079" max="3080" width="3.25" style="55" customWidth="1"/>
    <col min="3081" max="3083" width="2" style="55" customWidth="1"/>
    <col min="3084" max="3095" width="2.375" style="55" customWidth="1"/>
    <col min="3096" max="3098" width="2" style="55" customWidth="1"/>
    <col min="3099" max="3101" width="3" style="55" customWidth="1"/>
    <col min="3102" max="3104" width="2.75" style="55" customWidth="1"/>
    <col min="3105" max="3328" width="6.625" style="55"/>
    <col min="3329" max="3329" width="3.25" style="55" customWidth="1"/>
    <col min="3330" max="3330" width="5.875" style="55" customWidth="1"/>
    <col min="3331" max="3331" width="4.125" style="55" customWidth="1"/>
    <col min="3332" max="3332" width="3.75" style="55" bestFit="1" customWidth="1"/>
    <col min="3333" max="3333" width="3.25" style="55" customWidth="1"/>
    <col min="3334" max="3334" width="4.125" style="55" customWidth="1"/>
    <col min="3335" max="3336" width="3.25" style="55" customWidth="1"/>
    <col min="3337" max="3339" width="2" style="55" customWidth="1"/>
    <col min="3340" max="3351" width="2.375" style="55" customWidth="1"/>
    <col min="3352" max="3354" width="2" style="55" customWidth="1"/>
    <col min="3355" max="3357" width="3" style="55" customWidth="1"/>
    <col min="3358" max="3360" width="2.75" style="55" customWidth="1"/>
    <col min="3361" max="3584" width="6.625" style="55"/>
    <col min="3585" max="3585" width="3.25" style="55" customWidth="1"/>
    <col min="3586" max="3586" width="5.875" style="55" customWidth="1"/>
    <col min="3587" max="3587" width="4.125" style="55" customWidth="1"/>
    <col min="3588" max="3588" width="3.75" style="55" bestFit="1" customWidth="1"/>
    <col min="3589" max="3589" width="3.25" style="55" customWidth="1"/>
    <col min="3590" max="3590" width="4.125" style="55" customWidth="1"/>
    <col min="3591" max="3592" width="3.25" style="55" customWidth="1"/>
    <col min="3593" max="3595" width="2" style="55" customWidth="1"/>
    <col min="3596" max="3607" width="2.375" style="55" customWidth="1"/>
    <col min="3608" max="3610" width="2" style="55" customWidth="1"/>
    <col min="3611" max="3613" width="3" style="55" customWidth="1"/>
    <col min="3614" max="3616" width="2.75" style="55" customWidth="1"/>
    <col min="3617" max="3840" width="6.625" style="55"/>
    <col min="3841" max="3841" width="3.25" style="55" customWidth="1"/>
    <col min="3842" max="3842" width="5.875" style="55" customWidth="1"/>
    <col min="3843" max="3843" width="4.125" style="55" customWidth="1"/>
    <col min="3844" max="3844" width="3.75" style="55" bestFit="1" customWidth="1"/>
    <col min="3845" max="3845" width="3.25" style="55" customWidth="1"/>
    <col min="3846" max="3846" width="4.125" style="55" customWidth="1"/>
    <col min="3847" max="3848" width="3.25" style="55" customWidth="1"/>
    <col min="3849" max="3851" width="2" style="55" customWidth="1"/>
    <col min="3852" max="3863" width="2.375" style="55" customWidth="1"/>
    <col min="3864" max="3866" width="2" style="55" customWidth="1"/>
    <col min="3867" max="3869" width="3" style="55" customWidth="1"/>
    <col min="3870" max="3872" width="2.75" style="55" customWidth="1"/>
    <col min="3873" max="4096" width="6.625" style="55"/>
    <col min="4097" max="4097" width="3.25" style="55" customWidth="1"/>
    <col min="4098" max="4098" width="5.875" style="55" customWidth="1"/>
    <col min="4099" max="4099" width="4.125" style="55" customWidth="1"/>
    <col min="4100" max="4100" width="3.75" style="55" bestFit="1" customWidth="1"/>
    <col min="4101" max="4101" width="3.25" style="55" customWidth="1"/>
    <col min="4102" max="4102" width="4.125" style="55" customWidth="1"/>
    <col min="4103" max="4104" width="3.25" style="55" customWidth="1"/>
    <col min="4105" max="4107" width="2" style="55" customWidth="1"/>
    <col min="4108" max="4119" width="2.375" style="55" customWidth="1"/>
    <col min="4120" max="4122" width="2" style="55" customWidth="1"/>
    <col min="4123" max="4125" width="3" style="55" customWidth="1"/>
    <col min="4126" max="4128" width="2.75" style="55" customWidth="1"/>
    <col min="4129" max="4352" width="6.625" style="55"/>
    <col min="4353" max="4353" width="3.25" style="55" customWidth="1"/>
    <col min="4354" max="4354" width="5.875" style="55" customWidth="1"/>
    <col min="4355" max="4355" width="4.125" style="55" customWidth="1"/>
    <col min="4356" max="4356" width="3.75" style="55" bestFit="1" customWidth="1"/>
    <col min="4357" max="4357" width="3.25" style="55" customWidth="1"/>
    <col min="4358" max="4358" width="4.125" style="55" customWidth="1"/>
    <col min="4359" max="4360" width="3.25" style="55" customWidth="1"/>
    <col min="4361" max="4363" width="2" style="55" customWidth="1"/>
    <col min="4364" max="4375" width="2.375" style="55" customWidth="1"/>
    <col min="4376" max="4378" width="2" style="55" customWidth="1"/>
    <col min="4379" max="4381" width="3" style="55" customWidth="1"/>
    <col min="4382" max="4384" width="2.75" style="55" customWidth="1"/>
    <col min="4385" max="4608" width="6.625" style="55"/>
    <col min="4609" max="4609" width="3.25" style="55" customWidth="1"/>
    <col min="4610" max="4610" width="5.875" style="55" customWidth="1"/>
    <col min="4611" max="4611" width="4.125" style="55" customWidth="1"/>
    <col min="4612" max="4612" width="3.75" style="55" bestFit="1" customWidth="1"/>
    <col min="4613" max="4613" width="3.25" style="55" customWidth="1"/>
    <col min="4614" max="4614" width="4.125" style="55" customWidth="1"/>
    <col min="4615" max="4616" width="3.25" style="55" customWidth="1"/>
    <col min="4617" max="4619" width="2" style="55" customWidth="1"/>
    <col min="4620" max="4631" width="2.375" style="55" customWidth="1"/>
    <col min="4632" max="4634" width="2" style="55" customWidth="1"/>
    <col min="4635" max="4637" width="3" style="55" customWidth="1"/>
    <col min="4638" max="4640" width="2.75" style="55" customWidth="1"/>
    <col min="4641" max="4864" width="6.625" style="55"/>
    <col min="4865" max="4865" width="3.25" style="55" customWidth="1"/>
    <col min="4866" max="4866" width="5.875" style="55" customWidth="1"/>
    <col min="4867" max="4867" width="4.125" style="55" customWidth="1"/>
    <col min="4868" max="4868" width="3.75" style="55" bestFit="1" customWidth="1"/>
    <col min="4869" max="4869" width="3.25" style="55" customWidth="1"/>
    <col min="4870" max="4870" width="4.125" style="55" customWidth="1"/>
    <col min="4871" max="4872" width="3.25" style="55" customWidth="1"/>
    <col min="4873" max="4875" width="2" style="55" customWidth="1"/>
    <col min="4876" max="4887" width="2.375" style="55" customWidth="1"/>
    <col min="4888" max="4890" width="2" style="55" customWidth="1"/>
    <col min="4891" max="4893" width="3" style="55" customWidth="1"/>
    <col min="4894" max="4896" width="2.75" style="55" customWidth="1"/>
    <col min="4897" max="5120" width="6.625" style="55"/>
    <col min="5121" max="5121" width="3.25" style="55" customWidth="1"/>
    <col min="5122" max="5122" width="5.875" style="55" customWidth="1"/>
    <col min="5123" max="5123" width="4.125" style="55" customWidth="1"/>
    <col min="5124" max="5124" width="3.75" style="55" bestFit="1" customWidth="1"/>
    <col min="5125" max="5125" width="3.25" style="55" customWidth="1"/>
    <col min="5126" max="5126" width="4.125" style="55" customWidth="1"/>
    <col min="5127" max="5128" width="3.25" style="55" customWidth="1"/>
    <col min="5129" max="5131" width="2" style="55" customWidth="1"/>
    <col min="5132" max="5143" width="2.375" style="55" customWidth="1"/>
    <col min="5144" max="5146" width="2" style="55" customWidth="1"/>
    <col min="5147" max="5149" width="3" style="55" customWidth="1"/>
    <col min="5150" max="5152" width="2.75" style="55" customWidth="1"/>
    <col min="5153" max="5376" width="6.625" style="55"/>
    <col min="5377" max="5377" width="3.25" style="55" customWidth="1"/>
    <col min="5378" max="5378" width="5.875" style="55" customWidth="1"/>
    <col min="5379" max="5379" width="4.125" style="55" customWidth="1"/>
    <col min="5380" max="5380" width="3.75" style="55" bestFit="1" customWidth="1"/>
    <col min="5381" max="5381" width="3.25" style="55" customWidth="1"/>
    <col min="5382" max="5382" width="4.125" style="55" customWidth="1"/>
    <col min="5383" max="5384" width="3.25" style="55" customWidth="1"/>
    <col min="5385" max="5387" width="2" style="55" customWidth="1"/>
    <col min="5388" max="5399" width="2.375" style="55" customWidth="1"/>
    <col min="5400" max="5402" width="2" style="55" customWidth="1"/>
    <col min="5403" max="5405" width="3" style="55" customWidth="1"/>
    <col min="5406" max="5408" width="2.75" style="55" customWidth="1"/>
    <col min="5409" max="5632" width="6.625" style="55"/>
    <col min="5633" max="5633" width="3.25" style="55" customWidth="1"/>
    <col min="5634" max="5634" width="5.875" style="55" customWidth="1"/>
    <col min="5635" max="5635" width="4.125" style="55" customWidth="1"/>
    <col min="5636" max="5636" width="3.75" style="55" bestFit="1" customWidth="1"/>
    <col min="5637" max="5637" width="3.25" style="55" customWidth="1"/>
    <col min="5638" max="5638" width="4.125" style="55" customWidth="1"/>
    <col min="5639" max="5640" width="3.25" style="55" customWidth="1"/>
    <col min="5641" max="5643" width="2" style="55" customWidth="1"/>
    <col min="5644" max="5655" width="2.375" style="55" customWidth="1"/>
    <col min="5656" max="5658" width="2" style="55" customWidth="1"/>
    <col min="5659" max="5661" width="3" style="55" customWidth="1"/>
    <col min="5662" max="5664" width="2.75" style="55" customWidth="1"/>
    <col min="5665" max="5888" width="6.625" style="55"/>
    <col min="5889" max="5889" width="3.25" style="55" customWidth="1"/>
    <col min="5890" max="5890" width="5.875" style="55" customWidth="1"/>
    <col min="5891" max="5891" width="4.125" style="55" customWidth="1"/>
    <col min="5892" max="5892" width="3.75" style="55" bestFit="1" customWidth="1"/>
    <col min="5893" max="5893" width="3.25" style="55" customWidth="1"/>
    <col min="5894" max="5894" width="4.125" style="55" customWidth="1"/>
    <col min="5895" max="5896" width="3.25" style="55" customWidth="1"/>
    <col min="5897" max="5899" width="2" style="55" customWidth="1"/>
    <col min="5900" max="5911" width="2.375" style="55" customWidth="1"/>
    <col min="5912" max="5914" width="2" style="55" customWidth="1"/>
    <col min="5915" max="5917" width="3" style="55" customWidth="1"/>
    <col min="5918" max="5920" width="2.75" style="55" customWidth="1"/>
    <col min="5921" max="6144" width="6.625" style="55"/>
    <col min="6145" max="6145" width="3.25" style="55" customWidth="1"/>
    <col min="6146" max="6146" width="5.875" style="55" customWidth="1"/>
    <col min="6147" max="6147" width="4.125" style="55" customWidth="1"/>
    <col min="6148" max="6148" width="3.75" style="55" bestFit="1" customWidth="1"/>
    <col min="6149" max="6149" width="3.25" style="55" customWidth="1"/>
    <col min="6150" max="6150" width="4.125" style="55" customWidth="1"/>
    <col min="6151" max="6152" width="3.25" style="55" customWidth="1"/>
    <col min="6153" max="6155" width="2" style="55" customWidth="1"/>
    <col min="6156" max="6167" width="2.375" style="55" customWidth="1"/>
    <col min="6168" max="6170" width="2" style="55" customWidth="1"/>
    <col min="6171" max="6173" width="3" style="55" customWidth="1"/>
    <col min="6174" max="6176" width="2.75" style="55" customWidth="1"/>
    <col min="6177" max="6400" width="6.625" style="55"/>
    <col min="6401" max="6401" width="3.25" style="55" customWidth="1"/>
    <col min="6402" max="6402" width="5.875" style="55" customWidth="1"/>
    <col min="6403" max="6403" width="4.125" style="55" customWidth="1"/>
    <col min="6404" max="6404" width="3.75" style="55" bestFit="1" customWidth="1"/>
    <col min="6405" max="6405" width="3.25" style="55" customWidth="1"/>
    <col min="6406" max="6406" width="4.125" style="55" customWidth="1"/>
    <col min="6407" max="6408" width="3.25" style="55" customWidth="1"/>
    <col min="6409" max="6411" width="2" style="55" customWidth="1"/>
    <col min="6412" max="6423" width="2.375" style="55" customWidth="1"/>
    <col min="6424" max="6426" width="2" style="55" customWidth="1"/>
    <col min="6427" max="6429" width="3" style="55" customWidth="1"/>
    <col min="6430" max="6432" width="2.75" style="55" customWidth="1"/>
    <col min="6433" max="6656" width="6.625" style="55"/>
    <col min="6657" max="6657" width="3.25" style="55" customWidth="1"/>
    <col min="6658" max="6658" width="5.875" style="55" customWidth="1"/>
    <col min="6659" max="6659" width="4.125" style="55" customWidth="1"/>
    <col min="6660" max="6660" width="3.75" style="55" bestFit="1" customWidth="1"/>
    <col min="6661" max="6661" width="3.25" style="55" customWidth="1"/>
    <col min="6662" max="6662" width="4.125" style="55" customWidth="1"/>
    <col min="6663" max="6664" width="3.25" style="55" customWidth="1"/>
    <col min="6665" max="6667" width="2" style="55" customWidth="1"/>
    <col min="6668" max="6679" width="2.375" style="55" customWidth="1"/>
    <col min="6680" max="6682" width="2" style="55" customWidth="1"/>
    <col min="6683" max="6685" width="3" style="55" customWidth="1"/>
    <col min="6686" max="6688" width="2.75" style="55" customWidth="1"/>
    <col min="6689" max="6912" width="6.625" style="55"/>
    <col min="6913" max="6913" width="3.25" style="55" customWidth="1"/>
    <col min="6914" max="6914" width="5.875" style="55" customWidth="1"/>
    <col min="6915" max="6915" width="4.125" style="55" customWidth="1"/>
    <col min="6916" max="6916" width="3.75" style="55" bestFit="1" customWidth="1"/>
    <col min="6917" max="6917" width="3.25" style="55" customWidth="1"/>
    <col min="6918" max="6918" width="4.125" style="55" customWidth="1"/>
    <col min="6919" max="6920" width="3.25" style="55" customWidth="1"/>
    <col min="6921" max="6923" width="2" style="55" customWidth="1"/>
    <col min="6924" max="6935" width="2.375" style="55" customWidth="1"/>
    <col min="6936" max="6938" width="2" style="55" customWidth="1"/>
    <col min="6939" max="6941" width="3" style="55" customWidth="1"/>
    <col min="6942" max="6944" width="2.75" style="55" customWidth="1"/>
    <col min="6945" max="7168" width="6.625" style="55"/>
    <col min="7169" max="7169" width="3.25" style="55" customWidth="1"/>
    <col min="7170" max="7170" width="5.875" style="55" customWidth="1"/>
    <col min="7171" max="7171" width="4.125" style="55" customWidth="1"/>
    <col min="7172" max="7172" width="3.75" style="55" bestFit="1" customWidth="1"/>
    <col min="7173" max="7173" width="3.25" style="55" customWidth="1"/>
    <col min="7174" max="7174" width="4.125" style="55" customWidth="1"/>
    <col min="7175" max="7176" width="3.25" style="55" customWidth="1"/>
    <col min="7177" max="7179" width="2" style="55" customWidth="1"/>
    <col min="7180" max="7191" width="2.375" style="55" customWidth="1"/>
    <col min="7192" max="7194" width="2" style="55" customWidth="1"/>
    <col min="7195" max="7197" width="3" style="55" customWidth="1"/>
    <col min="7198" max="7200" width="2.75" style="55" customWidth="1"/>
    <col min="7201" max="7424" width="6.625" style="55"/>
    <col min="7425" max="7425" width="3.25" style="55" customWidth="1"/>
    <col min="7426" max="7426" width="5.875" style="55" customWidth="1"/>
    <col min="7427" max="7427" width="4.125" style="55" customWidth="1"/>
    <col min="7428" max="7428" width="3.75" style="55" bestFit="1" customWidth="1"/>
    <col min="7429" max="7429" width="3.25" style="55" customWidth="1"/>
    <col min="7430" max="7430" width="4.125" style="55" customWidth="1"/>
    <col min="7431" max="7432" width="3.25" style="55" customWidth="1"/>
    <col min="7433" max="7435" width="2" style="55" customWidth="1"/>
    <col min="7436" max="7447" width="2.375" style="55" customWidth="1"/>
    <col min="7448" max="7450" width="2" style="55" customWidth="1"/>
    <col min="7451" max="7453" width="3" style="55" customWidth="1"/>
    <col min="7454" max="7456" width="2.75" style="55" customWidth="1"/>
    <col min="7457" max="7680" width="6.625" style="55"/>
    <col min="7681" max="7681" width="3.25" style="55" customWidth="1"/>
    <col min="7682" max="7682" width="5.875" style="55" customWidth="1"/>
    <col min="7683" max="7683" width="4.125" style="55" customWidth="1"/>
    <col min="7684" max="7684" width="3.75" style="55" bestFit="1" customWidth="1"/>
    <col min="7685" max="7685" width="3.25" style="55" customWidth="1"/>
    <col min="7686" max="7686" width="4.125" style="55" customWidth="1"/>
    <col min="7687" max="7688" width="3.25" style="55" customWidth="1"/>
    <col min="7689" max="7691" width="2" style="55" customWidth="1"/>
    <col min="7692" max="7703" width="2.375" style="55" customWidth="1"/>
    <col min="7704" max="7706" width="2" style="55" customWidth="1"/>
    <col min="7707" max="7709" width="3" style="55" customWidth="1"/>
    <col min="7710" max="7712" width="2.75" style="55" customWidth="1"/>
    <col min="7713" max="7936" width="6.625" style="55"/>
    <col min="7937" max="7937" width="3.25" style="55" customWidth="1"/>
    <col min="7938" max="7938" width="5.875" style="55" customWidth="1"/>
    <col min="7939" max="7939" width="4.125" style="55" customWidth="1"/>
    <col min="7940" max="7940" width="3.75" style="55" bestFit="1" customWidth="1"/>
    <col min="7941" max="7941" width="3.25" style="55" customWidth="1"/>
    <col min="7942" max="7942" width="4.125" style="55" customWidth="1"/>
    <col min="7943" max="7944" width="3.25" style="55" customWidth="1"/>
    <col min="7945" max="7947" width="2" style="55" customWidth="1"/>
    <col min="7948" max="7959" width="2.375" style="55" customWidth="1"/>
    <col min="7960" max="7962" width="2" style="55" customWidth="1"/>
    <col min="7963" max="7965" width="3" style="55" customWidth="1"/>
    <col min="7966" max="7968" width="2.75" style="55" customWidth="1"/>
    <col min="7969" max="8192" width="6.625" style="55"/>
    <col min="8193" max="8193" width="3.25" style="55" customWidth="1"/>
    <col min="8194" max="8194" width="5.875" style="55" customWidth="1"/>
    <col min="8195" max="8195" width="4.125" style="55" customWidth="1"/>
    <col min="8196" max="8196" width="3.75" style="55" bestFit="1" customWidth="1"/>
    <col min="8197" max="8197" width="3.25" style="55" customWidth="1"/>
    <col min="8198" max="8198" width="4.125" style="55" customWidth="1"/>
    <col min="8199" max="8200" width="3.25" style="55" customWidth="1"/>
    <col min="8201" max="8203" width="2" style="55" customWidth="1"/>
    <col min="8204" max="8215" width="2.375" style="55" customWidth="1"/>
    <col min="8216" max="8218" width="2" style="55" customWidth="1"/>
    <col min="8219" max="8221" width="3" style="55" customWidth="1"/>
    <col min="8222" max="8224" width="2.75" style="55" customWidth="1"/>
    <col min="8225" max="8448" width="6.625" style="55"/>
    <col min="8449" max="8449" width="3.25" style="55" customWidth="1"/>
    <col min="8450" max="8450" width="5.875" style="55" customWidth="1"/>
    <col min="8451" max="8451" width="4.125" style="55" customWidth="1"/>
    <col min="8452" max="8452" width="3.75" style="55" bestFit="1" customWidth="1"/>
    <col min="8453" max="8453" width="3.25" style="55" customWidth="1"/>
    <col min="8454" max="8454" width="4.125" style="55" customWidth="1"/>
    <col min="8455" max="8456" width="3.25" style="55" customWidth="1"/>
    <col min="8457" max="8459" width="2" style="55" customWidth="1"/>
    <col min="8460" max="8471" width="2.375" style="55" customWidth="1"/>
    <col min="8472" max="8474" width="2" style="55" customWidth="1"/>
    <col min="8475" max="8477" width="3" style="55" customWidth="1"/>
    <col min="8478" max="8480" width="2.75" style="55" customWidth="1"/>
    <col min="8481" max="8704" width="6.625" style="55"/>
    <col min="8705" max="8705" width="3.25" style="55" customWidth="1"/>
    <col min="8706" max="8706" width="5.875" style="55" customWidth="1"/>
    <col min="8707" max="8707" width="4.125" style="55" customWidth="1"/>
    <col min="8708" max="8708" width="3.75" style="55" bestFit="1" customWidth="1"/>
    <col min="8709" max="8709" width="3.25" style="55" customWidth="1"/>
    <col min="8710" max="8710" width="4.125" style="55" customWidth="1"/>
    <col min="8711" max="8712" width="3.25" style="55" customWidth="1"/>
    <col min="8713" max="8715" width="2" style="55" customWidth="1"/>
    <col min="8716" max="8727" width="2.375" style="55" customWidth="1"/>
    <col min="8728" max="8730" width="2" style="55" customWidth="1"/>
    <col min="8731" max="8733" width="3" style="55" customWidth="1"/>
    <col min="8734" max="8736" width="2.75" style="55" customWidth="1"/>
    <col min="8737" max="8960" width="6.625" style="55"/>
    <col min="8961" max="8961" width="3.25" style="55" customWidth="1"/>
    <col min="8962" max="8962" width="5.875" style="55" customWidth="1"/>
    <col min="8963" max="8963" width="4.125" style="55" customWidth="1"/>
    <col min="8964" max="8964" width="3.75" style="55" bestFit="1" customWidth="1"/>
    <col min="8965" max="8965" width="3.25" style="55" customWidth="1"/>
    <col min="8966" max="8966" width="4.125" style="55" customWidth="1"/>
    <col min="8967" max="8968" width="3.25" style="55" customWidth="1"/>
    <col min="8969" max="8971" width="2" style="55" customWidth="1"/>
    <col min="8972" max="8983" width="2.375" style="55" customWidth="1"/>
    <col min="8984" max="8986" width="2" style="55" customWidth="1"/>
    <col min="8987" max="8989" width="3" style="55" customWidth="1"/>
    <col min="8990" max="8992" width="2.75" style="55" customWidth="1"/>
    <col min="8993" max="9216" width="6.625" style="55"/>
    <col min="9217" max="9217" width="3.25" style="55" customWidth="1"/>
    <col min="9218" max="9218" width="5.875" style="55" customWidth="1"/>
    <col min="9219" max="9219" width="4.125" style="55" customWidth="1"/>
    <col min="9220" max="9220" width="3.75" style="55" bestFit="1" customWidth="1"/>
    <col min="9221" max="9221" width="3.25" style="55" customWidth="1"/>
    <col min="9222" max="9222" width="4.125" style="55" customWidth="1"/>
    <col min="9223" max="9224" width="3.25" style="55" customWidth="1"/>
    <col min="9225" max="9227" width="2" style="55" customWidth="1"/>
    <col min="9228" max="9239" width="2.375" style="55" customWidth="1"/>
    <col min="9240" max="9242" width="2" style="55" customWidth="1"/>
    <col min="9243" max="9245" width="3" style="55" customWidth="1"/>
    <col min="9246" max="9248" width="2.75" style="55" customWidth="1"/>
    <col min="9249" max="9472" width="6.625" style="55"/>
    <col min="9473" max="9473" width="3.25" style="55" customWidth="1"/>
    <col min="9474" max="9474" width="5.875" style="55" customWidth="1"/>
    <col min="9475" max="9475" width="4.125" style="55" customWidth="1"/>
    <col min="9476" max="9476" width="3.75" style="55" bestFit="1" customWidth="1"/>
    <col min="9477" max="9477" width="3.25" style="55" customWidth="1"/>
    <col min="9478" max="9478" width="4.125" style="55" customWidth="1"/>
    <col min="9479" max="9480" width="3.25" style="55" customWidth="1"/>
    <col min="9481" max="9483" width="2" style="55" customWidth="1"/>
    <col min="9484" max="9495" width="2.375" style="55" customWidth="1"/>
    <col min="9496" max="9498" width="2" style="55" customWidth="1"/>
    <col min="9499" max="9501" width="3" style="55" customWidth="1"/>
    <col min="9502" max="9504" width="2.75" style="55" customWidth="1"/>
    <col min="9505" max="9728" width="6.625" style="55"/>
    <col min="9729" max="9729" width="3.25" style="55" customWidth="1"/>
    <col min="9730" max="9730" width="5.875" style="55" customWidth="1"/>
    <col min="9731" max="9731" width="4.125" style="55" customWidth="1"/>
    <col min="9732" max="9732" width="3.75" style="55" bestFit="1" customWidth="1"/>
    <col min="9733" max="9733" width="3.25" style="55" customWidth="1"/>
    <col min="9734" max="9734" width="4.125" style="55" customWidth="1"/>
    <col min="9735" max="9736" width="3.25" style="55" customWidth="1"/>
    <col min="9737" max="9739" width="2" style="55" customWidth="1"/>
    <col min="9740" max="9751" width="2.375" style="55" customWidth="1"/>
    <col min="9752" max="9754" width="2" style="55" customWidth="1"/>
    <col min="9755" max="9757" width="3" style="55" customWidth="1"/>
    <col min="9758" max="9760" width="2.75" style="55" customWidth="1"/>
    <col min="9761" max="9984" width="6.625" style="55"/>
    <col min="9985" max="9985" width="3.25" style="55" customWidth="1"/>
    <col min="9986" max="9986" width="5.875" style="55" customWidth="1"/>
    <col min="9987" max="9987" width="4.125" style="55" customWidth="1"/>
    <col min="9988" max="9988" width="3.75" style="55" bestFit="1" customWidth="1"/>
    <col min="9989" max="9989" width="3.25" style="55" customWidth="1"/>
    <col min="9990" max="9990" width="4.125" style="55" customWidth="1"/>
    <col min="9991" max="9992" width="3.25" style="55" customWidth="1"/>
    <col min="9993" max="9995" width="2" style="55" customWidth="1"/>
    <col min="9996" max="10007" width="2.375" style="55" customWidth="1"/>
    <col min="10008" max="10010" width="2" style="55" customWidth="1"/>
    <col min="10011" max="10013" width="3" style="55" customWidth="1"/>
    <col min="10014" max="10016" width="2.75" style="55" customWidth="1"/>
    <col min="10017" max="10240" width="6.625" style="55"/>
    <col min="10241" max="10241" width="3.25" style="55" customWidth="1"/>
    <col min="10242" max="10242" width="5.875" style="55" customWidth="1"/>
    <col min="10243" max="10243" width="4.125" style="55" customWidth="1"/>
    <col min="10244" max="10244" width="3.75" style="55" bestFit="1" customWidth="1"/>
    <col min="10245" max="10245" width="3.25" style="55" customWidth="1"/>
    <col min="10246" max="10246" width="4.125" style="55" customWidth="1"/>
    <col min="10247" max="10248" width="3.25" style="55" customWidth="1"/>
    <col min="10249" max="10251" width="2" style="55" customWidth="1"/>
    <col min="10252" max="10263" width="2.375" style="55" customWidth="1"/>
    <col min="10264" max="10266" width="2" style="55" customWidth="1"/>
    <col min="10267" max="10269" width="3" style="55" customWidth="1"/>
    <col min="10270" max="10272" width="2.75" style="55" customWidth="1"/>
    <col min="10273" max="10496" width="6.625" style="55"/>
    <col min="10497" max="10497" width="3.25" style="55" customWidth="1"/>
    <col min="10498" max="10498" width="5.875" style="55" customWidth="1"/>
    <col min="10499" max="10499" width="4.125" style="55" customWidth="1"/>
    <col min="10500" max="10500" width="3.75" style="55" bestFit="1" customWidth="1"/>
    <col min="10501" max="10501" width="3.25" style="55" customWidth="1"/>
    <col min="10502" max="10502" width="4.125" style="55" customWidth="1"/>
    <col min="10503" max="10504" width="3.25" style="55" customWidth="1"/>
    <col min="10505" max="10507" width="2" style="55" customWidth="1"/>
    <col min="10508" max="10519" width="2.375" style="55" customWidth="1"/>
    <col min="10520" max="10522" width="2" style="55" customWidth="1"/>
    <col min="10523" max="10525" width="3" style="55" customWidth="1"/>
    <col min="10526" max="10528" width="2.75" style="55" customWidth="1"/>
    <col min="10529" max="10752" width="6.625" style="55"/>
    <col min="10753" max="10753" width="3.25" style="55" customWidth="1"/>
    <col min="10754" max="10754" width="5.875" style="55" customWidth="1"/>
    <col min="10755" max="10755" width="4.125" style="55" customWidth="1"/>
    <col min="10756" max="10756" width="3.75" style="55" bestFit="1" customWidth="1"/>
    <col min="10757" max="10757" width="3.25" style="55" customWidth="1"/>
    <col min="10758" max="10758" width="4.125" style="55" customWidth="1"/>
    <col min="10759" max="10760" width="3.25" style="55" customWidth="1"/>
    <col min="10761" max="10763" width="2" style="55" customWidth="1"/>
    <col min="10764" max="10775" width="2.375" style="55" customWidth="1"/>
    <col min="10776" max="10778" width="2" style="55" customWidth="1"/>
    <col min="10779" max="10781" width="3" style="55" customWidth="1"/>
    <col min="10782" max="10784" width="2.75" style="55" customWidth="1"/>
    <col min="10785" max="11008" width="6.625" style="55"/>
    <col min="11009" max="11009" width="3.25" style="55" customWidth="1"/>
    <col min="11010" max="11010" width="5.875" style="55" customWidth="1"/>
    <col min="11011" max="11011" width="4.125" style="55" customWidth="1"/>
    <col min="11012" max="11012" width="3.75" style="55" bestFit="1" customWidth="1"/>
    <col min="11013" max="11013" width="3.25" style="55" customWidth="1"/>
    <col min="11014" max="11014" width="4.125" style="55" customWidth="1"/>
    <col min="11015" max="11016" width="3.25" style="55" customWidth="1"/>
    <col min="11017" max="11019" width="2" style="55" customWidth="1"/>
    <col min="11020" max="11031" width="2.375" style="55" customWidth="1"/>
    <col min="11032" max="11034" width="2" style="55" customWidth="1"/>
    <col min="11035" max="11037" width="3" style="55" customWidth="1"/>
    <col min="11038" max="11040" width="2.75" style="55" customWidth="1"/>
    <col min="11041" max="11264" width="6.625" style="55"/>
    <col min="11265" max="11265" width="3.25" style="55" customWidth="1"/>
    <col min="11266" max="11266" width="5.875" style="55" customWidth="1"/>
    <col min="11267" max="11267" width="4.125" style="55" customWidth="1"/>
    <col min="11268" max="11268" width="3.75" style="55" bestFit="1" customWidth="1"/>
    <col min="11269" max="11269" width="3.25" style="55" customWidth="1"/>
    <col min="11270" max="11270" width="4.125" style="55" customWidth="1"/>
    <col min="11271" max="11272" width="3.25" style="55" customWidth="1"/>
    <col min="11273" max="11275" width="2" style="55" customWidth="1"/>
    <col min="11276" max="11287" width="2.375" style="55" customWidth="1"/>
    <col min="11288" max="11290" width="2" style="55" customWidth="1"/>
    <col min="11291" max="11293" width="3" style="55" customWidth="1"/>
    <col min="11294" max="11296" width="2.75" style="55" customWidth="1"/>
    <col min="11297" max="11520" width="6.625" style="55"/>
    <col min="11521" max="11521" width="3.25" style="55" customWidth="1"/>
    <col min="11522" max="11522" width="5.875" style="55" customWidth="1"/>
    <col min="11523" max="11523" width="4.125" style="55" customWidth="1"/>
    <col min="11524" max="11524" width="3.75" style="55" bestFit="1" customWidth="1"/>
    <col min="11525" max="11525" width="3.25" style="55" customWidth="1"/>
    <col min="11526" max="11526" width="4.125" style="55" customWidth="1"/>
    <col min="11527" max="11528" width="3.25" style="55" customWidth="1"/>
    <col min="11529" max="11531" width="2" style="55" customWidth="1"/>
    <col min="11532" max="11543" width="2.375" style="55" customWidth="1"/>
    <col min="11544" max="11546" width="2" style="55" customWidth="1"/>
    <col min="11547" max="11549" width="3" style="55" customWidth="1"/>
    <col min="11550" max="11552" width="2.75" style="55" customWidth="1"/>
    <col min="11553" max="11776" width="6.625" style="55"/>
    <col min="11777" max="11777" width="3.25" style="55" customWidth="1"/>
    <col min="11778" max="11778" width="5.875" style="55" customWidth="1"/>
    <col min="11779" max="11779" width="4.125" style="55" customWidth="1"/>
    <col min="11780" max="11780" width="3.75" style="55" bestFit="1" customWidth="1"/>
    <col min="11781" max="11781" width="3.25" style="55" customWidth="1"/>
    <col min="11782" max="11782" width="4.125" style="55" customWidth="1"/>
    <col min="11783" max="11784" width="3.25" style="55" customWidth="1"/>
    <col min="11785" max="11787" width="2" style="55" customWidth="1"/>
    <col min="11788" max="11799" width="2.375" style="55" customWidth="1"/>
    <col min="11800" max="11802" width="2" style="55" customWidth="1"/>
    <col min="11803" max="11805" width="3" style="55" customWidth="1"/>
    <col min="11806" max="11808" width="2.75" style="55" customWidth="1"/>
    <col min="11809" max="12032" width="6.625" style="55"/>
    <col min="12033" max="12033" width="3.25" style="55" customWidth="1"/>
    <col min="12034" max="12034" width="5.875" style="55" customWidth="1"/>
    <col min="12035" max="12035" width="4.125" style="55" customWidth="1"/>
    <col min="12036" max="12036" width="3.75" style="55" bestFit="1" customWidth="1"/>
    <col min="12037" max="12037" width="3.25" style="55" customWidth="1"/>
    <col min="12038" max="12038" width="4.125" style="55" customWidth="1"/>
    <col min="12039" max="12040" width="3.25" style="55" customWidth="1"/>
    <col min="12041" max="12043" width="2" style="55" customWidth="1"/>
    <col min="12044" max="12055" width="2.375" style="55" customWidth="1"/>
    <col min="12056" max="12058" width="2" style="55" customWidth="1"/>
    <col min="12059" max="12061" width="3" style="55" customWidth="1"/>
    <col min="12062" max="12064" width="2.75" style="55" customWidth="1"/>
    <col min="12065" max="12288" width="6.625" style="55"/>
    <col min="12289" max="12289" width="3.25" style="55" customWidth="1"/>
    <col min="12290" max="12290" width="5.875" style="55" customWidth="1"/>
    <col min="12291" max="12291" width="4.125" style="55" customWidth="1"/>
    <col min="12292" max="12292" width="3.75" style="55" bestFit="1" customWidth="1"/>
    <col min="12293" max="12293" width="3.25" style="55" customWidth="1"/>
    <col min="12294" max="12294" width="4.125" style="55" customWidth="1"/>
    <col min="12295" max="12296" width="3.25" style="55" customWidth="1"/>
    <col min="12297" max="12299" width="2" style="55" customWidth="1"/>
    <col min="12300" max="12311" width="2.375" style="55" customWidth="1"/>
    <col min="12312" max="12314" width="2" style="55" customWidth="1"/>
    <col min="12315" max="12317" width="3" style="55" customWidth="1"/>
    <col min="12318" max="12320" width="2.75" style="55" customWidth="1"/>
    <col min="12321" max="12544" width="6.625" style="55"/>
    <col min="12545" max="12545" width="3.25" style="55" customWidth="1"/>
    <col min="12546" max="12546" width="5.875" style="55" customWidth="1"/>
    <col min="12547" max="12547" width="4.125" style="55" customWidth="1"/>
    <col min="12548" max="12548" width="3.75" style="55" bestFit="1" customWidth="1"/>
    <col min="12549" max="12549" width="3.25" style="55" customWidth="1"/>
    <col min="12550" max="12550" width="4.125" style="55" customWidth="1"/>
    <col min="12551" max="12552" width="3.25" style="55" customWidth="1"/>
    <col min="12553" max="12555" width="2" style="55" customWidth="1"/>
    <col min="12556" max="12567" width="2.375" style="55" customWidth="1"/>
    <col min="12568" max="12570" width="2" style="55" customWidth="1"/>
    <col min="12571" max="12573" width="3" style="55" customWidth="1"/>
    <col min="12574" max="12576" width="2.75" style="55" customWidth="1"/>
    <col min="12577" max="12800" width="6.625" style="55"/>
    <col min="12801" max="12801" width="3.25" style="55" customWidth="1"/>
    <col min="12802" max="12802" width="5.875" style="55" customWidth="1"/>
    <col min="12803" max="12803" width="4.125" style="55" customWidth="1"/>
    <col min="12804" max="12804" width="3.75" style="55" bestFit="1" customWidth="1"/>
    <col min="12805" max="12805" width="3.25" style="55" customWidth="1"/>
    <col min="12806" max="12806" width="4.125" style="55" customWidth="1"/>
    <col min="12807" max="12808" width="3.25" style="55" customWidth="1"/>
    <col min="12809" max="12811" width="2" style="55" customWidth="1"/>
    <col min="12812" max="12823" width="2.375" style="55" customWidth="1"/>
    <col min="12824" max="12826" width="2" style="55" customWidth="1"/>
    <col min="12827" max="12829" width="3" style="55" customWidth="1"/>
    <col min="12830" max="12832" width="2.75" style="55" customWidth="1"/>
    <col min="12833" max="13056" width="6.625" style="55"/>
    <col min="13057" max="13057" width="3.25" style="55" customWidth="1"/>
    <col min="13058" max="13058" width="5.875" style="55" customWidth="1"/>
    <col min="13059" max="13059" width="4.125" style="55" customWidth="1"/>
    <col min="13060" max="13060" width="3.75" style="55" bestFit="1" customWidth="1"/>
    <col min="13061" max="13061" width="3.25" style="55" customWidth="1"/>
    <col min="13062" max="13062" width="4.125" style="55" customWidth="1"/>
    <col min="13063" max="13064" width="3.25" style="55" customWidth="1"/>
    <col min="13065" max="13067" width="2" style="55" customWidth="1"/>
    <col min="13068" max="13079" width="2.375" style="55" customWidth="1"/>
    <col min="13080" max="13082" width="2" style="55" customWidth="1"/>
    <col min="13083" max="13085" width="3" style="55" customWidth="1"/>
    <col min="13086" max="13088" width="2.75" style="55" customWidth="1"/>
    <col min="13089" max="13312" width="6.625" style="55"/>
    <col min="13313" max="13313" width="3.25" style="55" customWidth="1"/>
    <col min="13314" max="13314" width="5.875" style="55" customWidth="1"/>
    <col min="13315" max="13315" width="4.125" style="55" customWidth="1"/>
    <col min="13316" max="13316" width="3.75" style="55" bestFit="1" customWidth="1"/>
    <col min="13317" max="13317" width="3.25" style="55" customWidth="1"/>
    <col min="13318" max="13318" width="4.125" style="55" customWidth="1"/>
    <col min="13319" max="13320" width="3.25" style="55" customWidth="1"/>
    <col min="13321" max="13323" width="2" style="55" customWidth="1"/>
    <col min="13324" max="13335" width="2.375" style="55" customWidth="1"/>
    <col min="13336" max="13338" width="2" style="55" customWidth="1"/>
    <col min="13339" max="13341" width="3" style="55" customWidth="1"/>
    <col min="13342" max="13344" width="2.75" style="55" customWidth="1"/>
    <col min="13345" max="13568" width="6.625" style="55"/>
    <col min="13569" max="13569" width="3.25" style="55" customWidth="1"/>
    <col min="13570" max="13570" width="5.875" style="55" customWidth="1"/>
    <col min="13571" max="13571" width="4.125" style="55" customWidth="1"/>
    <col min="13572" max="13572" width="3.75" style="55" bestFit="1" customWidth="1"/>
    <col min="13573" max="13573" width="3.25" style="55" customWidth="1"/>
    <col min="13574" max="13574" width="4.125" style="55" customWidth="1"/>
    <col min="13575" max="13576" width="3.25" style="55" customWidth="1"/>
    <col min="13577" max="13579" width="2" style="55" customWidth="1"/>
    <col min="13580" max="13591" width="2.375" style="55" customWidth="1"/>
    <col min="13592" max="13594" width="2" style="55" customWidth="1"/>
    <col min="13595" max="13597" width="3" style="55" customWidth="1"/>
    <col min="13598" max="13600" width="2.75" style="55" customWidth="1"/>
    <col min="13601" max="13824" width="6.625" style="55"/>
    <col min="13825" max="13825" width="3.25" style="55" customWidth="1"/>
    <col min="13826" max="13826" width="5.875" style="55" customWidth="1"/>
    <col min="13827" max="13827" width="4.125" style="55" customWidth="1"/>
    <col min="13828" max="13828" width="3.75" style="55" bestFit="1" customWidth="1"/>
    <col min="13829" max="13829" width="3.25" style="55" customWidth="1"/>
    <col min="13830" max="13830" width="4.125" style="55" customWidth="1"/>
    <col min="13831" max="13832" width="3.25" style="55" customWidth="1"/>
    <col min="13833" max="13835" width="2" style="55" customWidth="1"/>
    <col min="13836" max="13847" width="2.375" style="55" customWidth="1"/>
    <col min="13848" max="13850" width="2" style="55" customWidth="1"/>
    <col min="13851" max="13853" width="3" style="55" customWidth="1"/>
    <col min="13854" max="13856" width="2.75" style="55" customWidth="1"/>
    <col min="13857" max="14080" width="6.625" style="55"/>
    <col min="14081" max="14081" width="3.25" style="55" customWidth="1"/>
    <col min="14082" max="14082" width="5.875" style="55" customWidth="1"/>
    <col min="14083" max="14083" width="4.125" style="55" customWidth="1"/>
    <col min="14084" max="14084" width="3.75" style="55" bestFit="1" customWidth="1"/>
    <col min="14085" max="14085" width="3.25" style="55" customWidth="1"/>
    <col min="14086" max="14086" width="4.125" style="55" customWidth="1"/>
    <col min="14087" max="14088" width="3.25" style="55" customWidth="1"/>
    <col min="14089" max="14091" width="2" style="55" customWidth="1"/>
    <col min="14092" max="14103" width="2.375" style="55" customWidth="1"/>
    <col min="14104" max="14106" width="2" style="55" customWidth="1"/>
    <col min="14107" max="14109" width="3" style="55" customWidth="1"/>
    <col min="14110" max="14112" width="2.75" style="55" customWidth="1"/>
    <col min="14113" max="14336" width="6.625" style="55"/>
    <col min="14337" max="14337" width="3.25" style="55" customWidth="1"/>
    <col min="14338" max="14338" width="5.875" style="55" customWidth="1"/>
    <col min="14339" max="14339" width="4.125" style="55" customWidth="1"/>
    <col min="14340" max="14340" width="3.75" style="55" bestFit="1" customWidth="1"/>
    <col min="14341" max="14341" width="3.25" style="55" customWidth="1"/>
    <col min="14342" max="14342" width="4.125" style="55" customWidth="1"/>
    <col min="14343" max="14344" width="3.25" style="55" customWidth="1"/>
    <col min="14345" max="14347" width="2" style="55" customWidth="1"/>
    <col min="14348" max="14359" width="2.375" style="55" customWidth="1"/>
    <col min="14360" max="14362" width="2" style="55" customWidth="1"/>
    <col min="14363" max="14365" width="3" style="55" customWidth="1"/>
    <col min="14366" max="14368" width="2.75" style="55" customWidth="1"/>
    <col min="14369" max="14592" width="6.625" style="55"/>
    <col min="14593" max="14593" width="3.25" style="55" customWidth="1"/>
    <col min="14594" max="14594" width="5.875" style="55" customWidth="1"/>
    <col min="14595" max="14595" width="4.125" style="55" customWidth="1"/>
    <col min="14596" max="14596" width="3.75" style="55" bestFit="1" customWidth="1"/>
    <col min="14597" max="14597" width="3.25" style="55" customWidth="1"/>
    <col min="14598" max="14598" width="4.125" style="55" customWidth="1"/>
    <col min="14599" max="14600" width="3.25" style="55" customWidth="1"/>
    <col min="14601" max="14603" width="2" style="55" customWidth="1"/>
    <col min="14604" max="14615" width="2.375" style="55" customWidth="1"/>
    <col min="14616" max="14618" width="2" style="55" customWidth="1"/>
    <col min="14619" max="14621" width="3" style="55" customWidth="1"/>
    <col min="14622" max="14624" width="2.75" style="55" customWidth="1"/>
    <col min="14625" max="14848" width="6.625" style="55"/>
    <col min="14849" max="14849" width="3.25" style="55" customWidth="1"/>
    <col min="14850" max="14850" width="5.875" style="55" customWidth="1"/>
    <col min="14851" max="14851" width="4.125" style="55" customWidth="1"/>
    <col min="14852" max="14852" width="3.75" style="55" bestFit="1" customWidth="1"/>
    <col min="14853" max="14853" width="3.25" style="55" customWidth="1"/>
    <col min="14854" max="14854" width="4.125" style="55" customWidth="1"/>
    <col min="14855" max="14856" width="3.25" style="55" customWidth="1"/>
    <col min="14857" max="14859" width="2" style="55" customWidth="1"/>
    <col min="14860" max="14871" width="2.375" style="55" customWidth="1"/>
    <col min="14872" max="14874" width="2" style="55" customWidth="1"/>
    <col min="14875" max="14877" width="3" style="55" customWidth="1"/>
    <col min="14878" max="14880" width="2.75" style="55" customWidth="1"/>
    <col min="14881" max="15104" width="6.625" style="55"/>
    <col min="15105" max="15105" width="3.25" style="55" customWidth="1"/>
    <col min="15106" max="15106" width="5.875" style="55" customWidth="1"/>
    <col min="15107" max="15107" width="4.125" style="55" customWidth="1"/>
    <col min="15108" max="15108" width="3.75" style="55" bestFit="1" customWidth="1"/>
    <col min="15109" max="15109" width="3.25" style="55" customWidth="1"/>
    <col min="15110" max="15110" width="4.125" style="55" customWidth="1"/>
    <col min="15111" max="15112" width="3.25" style="55" customWidth="1"/>
    <col min="15113" max="15115" width="2" style="55" customWidth="1"/>
    <col min="15116" max="15127" width="2.375" style="55" customWidth="1"/>
    <col min="15128" max="15130" width="2" style="55" customWidth="1"/>
    <col min="15131" max="15133" width="3" style="55" customWidth="1"/>
    <col min="15134" max="15136" width="2.75" style="55" customWidth="1"/>
    <col min="15137" max="15360" width="6.625" style="55"/>
    <col min="15361" max="15361" width="3.25" style="55" customWidth="1"/>
    <col min="15362" max="15362" width="5.875" style="55" customWidth="1"/>
    <col min="15363" max="15363" width="4.125" style="55" customWidth="1"/>
    <col min="15364" max="15364" width="3.75" style="55" bestFit="1" customWidth="1"/>
    <col min="15365" max="15365" width="3.25" style="55" customWidth="1"/>
    <col min="15366" max="15366" width="4.125" style="55" customWidth="1"/>
    <col min="15367" max="15368" width="3.25" style="55" customWidth="1"/>
    <col min="15369" max="15371" width="2" style="55" customWidth="1"/>
    <col min="15372" max="15383" width="2.375" style="55" customWidth="1"/>
    <col min="15384" max="15386" width="2" style="55" customWidth="1"/>
    <col min="15387" max="15389" width="3" style="55" customWidth="1"/>
    <col min="15390" max="15392" width="2.75" style="55" customWidth="1"/>
    <col min="15393" max="15616" width="6.625" style="55"/>
    <col min="15617" max="15617" width="3.25" style="55" customWidth="1"/>
    <col min="15618" max="15618" width="5.875" style="55" customWidth="1"/>
    <col min="15619" max="15619" width="4.125" style="55" customWidth="1"/>
    <col min="15620" max="15620" width="3.75" style="55" bestFit="1" customWidth="1"/>
    <col min="15621" max="15621" width="3.25" style="55" customWidth="1"/>
    <col min="15622" max="15622" width="4.125" style="55" customWidth="1"/>
    <col min="15623" max="15624" width="3.25" style="55" customWidth="1"/>
    <col min="15625" max="15627" width="2" style="55" customWidth="1"/>
    <col min="15628" max="15639" width="2.375" style="55" customWidth="1"/>
    <col min="15640" max="15642" width="2" style="55" customWidth="1"/>
    <col min="15643" max="15645" width="3" style="55" customWidth="1"/>
    <col min="15646" max="15648" width="2.75" style="55" customWidth="1"/>
    <col min="15649" max="15872" width="6.625" style="55"/>
    <col min="15873" max="15873" width="3.25" style="55" customWidth="1"/>
    <col min="15874" max="15874" width="5.875" style="55" customWidth="1"/>
    <col min="15875" max="15875" width="4.125" style="55" customWidth="1"/>
    <col min="15876" max="15876" width="3.75" style="55" bestFit="1" customWidth="1"/>
    <col min="15877" max="15877" width="3.25" style="55" customWidth="1"/>
    <col min="15878" max="15878" width="4.125" style="55" customWidth="1"/>
    <col min="15879" max="15880" width="3.25" style="55" customWidth="1"/>
    <col min="15881" max="15883" width="2" style="55" customWidth="1"/>
    <col min="15884" max="15895" width="2.375" style="55" customWidth="1"/>
    <col min="15896" max="15898" width="2" style="55" customWidth="1"/>
    <col min="15899" max="15901" width="3" style="55" customWidth="1"/>
    <col min="15902" max="15904" width="2.75" style="55" customWidth="1"/>
    <col min="15905" max="16128" width="6.625" style="55"/>
    <col min="16129" max="16129" width="3.25" style="55" customWidth="1"/>
    <col min="16130" max="16130" width="5.875" style="55" customWidth="1"/>
    <col min="16131" max="16131" width="4.125" style="55" customWidth="1"/>
    <col min="16132" max="16132" width="3.75" style="55" bestFit="1" customWidth="1"/>
    <col min="16133" max="16133" width="3.25" style="55" customWidth="1"/>
    <col min="16134" max="16134" width="4.125" style="55" customWidth="1"/>
    <col min="16135" max="16136" width="3.25" style="55" customWidth="1"/>
    <col min="16137" max="16139" width="2" style="55" customWidth="1"/>
    <col min="16140" max="16151" width="2.375" style="55" customWidth="1"/>
    <col min="16152" max="16154" width="2" style="55" customWidth="1"/>
    <col min="16155" max="16157" width="3" style="55" customWidth="1"/>
    <col min="16158" max="16160" width="2.75" style="55" customWidth="1"/>
    <col min="16161" max="16384" width="6.625" style="55"/>
  </cols>
  <sheetData>
    <row r="1" spans="1:33" ht="30" customHeight="1">
      <c r="A1" s="54" t="s">
        <v>47</v>
      </c>
    </row>
    <row r="2" spans="1:33" ht="18" customHeight="1">
      <c r="B2" s="57" t="s">
        <v>48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pans="1:33" s="59" customFormat="1" ht="15" customHeight="1">
      <c r="B3" s="60"/>
      <c r="C3" s="61"/>
      <c r="D3" s="62"/>
      <c r="E3" s="62"/>
      <c r="F3" s="663" t="s">
        <v>49</v>
      </c>
      <c r="G3" s="664"/>
      <c r="H3" s="665"/>
      <c r="I3" s="666" t="s">
        <v>50</v>
      </c>
      <c r="J3" s="667"/>
      <c r="K3" s="667"/>
      <c r="L3" s="669" t="s">
        <v>51</v>
      </c>
      <c r="M3" s="670"/>
      <c r="N3" s="671"/>
      <c r="O3" s="666" t="s">
        <v>52</v>
      </c>
      <c r="P3" s="667"/>
      <c r="Q3" s="667"/>
      <c r="R3" s="675" t="s">
        <v>53</v>
      </c>
      <c r="S3" s="664"/>
      <c r="T3" s="665"/>
      <c r="U3" s="645" t="s">
        <v>54</v>
      </c>
      <c r="V3" s="646"/>
      <c r="W3" s="647"/>
      <c r="X3" s="645" t="s">
        <v>55</v>
      </c>
      <c r="Y3" s="646"/>
      <c r="Z3" s="647"/>
      <c r="AA3" s="651" t="s">
        <v>56</v>
      </c>
      <c r="AB3" s="652"/>
      <c r="AC3" s="653"/>
      <c r="AD3" s="657" t="s">
        <v>57</v>
      </c>
      <c r="AE3" s="658"/>
      <c r="AF3" s="659"/>
      <c r="AG3" s="63"/>
    </row>
    <row r="4" spans="1:33" s="59" customFormat="1" ht="15" customHeight="1">
      <c r="B4" s="64" t="s">
        <v>58</v>
      </c>
      <c r="C4" s="65"/>
      <c r="D4" s="66" t="s">
        <v>59</v>
      </c>
      <c r="E4" s="67"/>
      <c r="F4" s="423"/>
      <c r="G4" s="424"/>
      <c r="H4" s="425"/>
      <c r="I4" s="668"/>
      <c r="J4" s="668"/>
      <c r="K4" s="668"/>
      <c r="L4" s="672"/>
      <c r="M4" s="673"/>
      <c r="N4" s="674"/>
      <c r="O4" s="668"/>
      <c r="P4" s="668"/>
      <c r="Q4" s="668"/>
      <c r="R4" s="423"/>
      <c r="S4" s="424"/>
      <c r="T4" s="425"/>
      <c r="U4" s="648"/>
      <c r="V4" s="649"/>
      <c r="W4" s="650"/>
      <c r="X4" s="648"/>
      <c r="Y4" s="649"/>
      <c r="Z4" s="650"/>
      <c r="AA4" s="654"/>
      <c r="AB4" s="655"/>
      <c r="AC4" s="656"/>
      <c r="AD4" s="660"/>
      <c r="AE4" s="661"/>
      <c r="AF4" s="662"/>
      <c r="AG4" s="63"/>
    </row>
    <row r="5" spans="1:33" s="59" customFormat="1" ht="15" customHeight="1">
      <c r="B5" s="68"/>
      <c r="C5" s="65"/>
      <c r="D5" s="69"/>
      <c r="E5" s="67"/>
      <c r="F5" s="423"/>
      <c r="G5" s="424"/>
      <c r="H5" s="425"/>
      <c r="I5" s="668"/>
      <c r="J5" s="668"/>
      <c r="K5" s="668"/>
      <c r="L5" s="672"/>
      <c r="M5" s="673"/>
      <c r="N5" s="674"/>
      <c r="O5" s="668"/>
      <c r="P5" s="668"/>
      <c r="Q5" s="668"/>
      <c r="R5" s="423"/>
      <c r="S5" s="424"/>
      <c r="T5" s="425"/>
      <c r="U5" s="648"/>
      <c r="V5" s="649"/>
      <c r="W5" s="650"/>
      <c r="X5" s="648"/>
      <c r="Y5" s="649"/>
      <c r="Z5" s="650"/>
      <c r="AA5" s="654"/>
      <c r="AB5" s="655"/>
      <c r="AC5" s="656"/>
      <c r="AD5" s="660"/>
      <c r="AE5" s="661"/>
      <c r="AF5" s="662"/>
      <c r="AG5" s="63"/>
    </row>
    <row r="6" spans="1:33" s="59" customFormat="1" ht="18.75" customHeight="1">
      <c r="B6" s="68"/>
      <c r="C6" s="70" t="s">
        <v>59</v>
      </c>
      <c r="D6" s="71" t="s">
        <v>37</v>
      </c>
      <c r="E6" s="72" t="s">
        <v>38</v>
      </c>
      <c r="F6" s="73" t="s">
        <v>59</v>
      </c>
      <c r="G6" s="72" t="s">
        <v>37</v>
      </c>
      <c r="H6" s="74" t="s">
        <v>38</v>
      </c>
      <c r="I6" s="75" t="s">
        <v>59</v>
      </c>
      <c r="J6" s="76" t="s">
        <v>37</v>
      </c>
      <c r="K6" s="76" t="s">
        <v>38</v>
      </c>
      <c r="L6" s="73" t="s">
        <v>59</v>
      </c>
      <c r="M6" s="72" t="s">
        <v>37</v>
      </c>
      <c r="N6" s="74" t="s">
        <v>38</v>
      </c>
      <c r="O6" s="66" t="s">
        <v>59</v>
      </c>
      <c r="P6" s="72" t="s">
        <v>37</v>
      </c>
      <c r="Q6" s="72" t="s">
        <v>38</v>
      </c>
      <c r="R6" s="73" t="s">
        <v>59</v>
      </c>
      <c r="S6" s="72" t="s">
        <v>37</v>
      </c>
      <c r="T6" s="74" t="s">
        <v>38</v>
      </c>
      <c r="U6" s="73" t="s">
        <v>59</v>
      </c>
      <c r="V6" s="72" t="s">
        <v>37</v>
      </c>
      <c r="W6" s="74" t="s">
        <v>38</v>
      </c>
      <c r="X6" s="75" t="s">
        <v>59</v>
      </c>
      <c r="Y6" s="77" t="s">
        <v>37</v>
      </c>
      <c r="Z6" s="78" t="s">
        <v>38</v>
      </c>
      <c r="AA6" s="79" t="s">
        <v>59</v>
      </c>
      <c r="AB6" s="76" t="s">
        <v>37</v>
      </c>
      <c r="AC6" s="80" t="s">
        <v>38</v>
      </c>
      <c r="AD6" s="79" t="s">
        <v>59</v>
      </c>
      <c r="AE6" s="76" t="s">
        <v>37</v>
      </c>
      <c r="AF6" s="80" t="s">
        <v>38</v>
      </c>
      <c r="AG6" s="63"/>
    </row>
    <row r="7" spans="1:33" s="59" customFormat="1" ht="19.5" customHeight="1">
      <c r="B7" s="81" t="s">
        <v>60</v>
      </c>
      <c r="C7" s="82">
        <f t="shared" ref="C7:Z7" si="0">SUM(C8:C11)</f>
        <v>1043</v>
      </c>
      <c r="D7" s="82">
        <f t="shared" si="0"/>
        <v>554</v>
      </c>
      <c r="E7" s="83">
        <f t="shared" si="0"/>
        <v>489</v>
      </c>
      <c r="F7" s="84">
        <f t="shared" si="0"/>
        <v>1022</v>
      </c>
      <c r="G7" s="82">
        <f t="shared" si="0"/>
        <v>540</v>
      </c>
      <c r="H7" s="85">
        <f t="shared" si="0"/>
        <v>482</v>
      </c>
      <c r="I7" s="82">
        <f t="shared" si="0"/>
        <v>0</v>
      </c>
      <c r="J7" s="82">
        <f t="shared" si="0"/>
        <v>0</v>
      </c>
      <c r="K7" s="83">
        <f t="shared" si="0"/>
        <v>0</v>
      </c>
      <c r="L7" s="84">
        <f t="shared" si="0"/>
        <v>1</v>
      </c>
      <c r="M7" s="82">
        <f t="shared" si="0"/>
        <v>1</v>
      </c>
      <c r="N7" s="85">
        <f t="shared" si="0"/>
        <v>0</v>
      </c>
      <c r="O7" s="82">
        <f t="shared" si="0"/>
        <v>1</v>
      </c>
      <c r="P7" s="82">
        <f t="shared" si="0"/>
        <v>1</v>
      </c>
      <c r="Q7" s="83">
        <f t="shared" si="0"/>
        <v>0</v>
      </c>
      <c r="R7" s="84">
        <f t="shared" si="0"/>
        <v>8</v>
      </c>
      <c r="S7" s="82">
        <f t="shared" si="0"/>
        <v>4</v>
      </c>
      <c r="T7" s="85">
        <f t="shared" si="0"/>
        <v>4</v>
      </c>
      <c r="U7" s="82">
        <f t="shared" si="0"/>
        <v>11</v>
      </c>
      <c r="V7" s="82">
        <f t="shared" si="0"/>
        <v>8</v>
      </c>
      <c r="W7" s="83">
        <f t="shared" si="0"/>
        <v>3</v>
      </c>
      <c r="X7" s="84">
        <f t="shared" si="0"/>
        <v>0</v>
      </c>
      <c r="Y7" s="82">
        <f t="shared" si="0"/>
        <v>0</v>
      </c>
      <c r="Z7" s="85">
        <f t="shared" si="0"/>
        <v>0</v>
      </c>
      <c r="AA7" s="86">
        <f>ROUND(F7/C7*100,1)</f>
        <v>98</v>
      </c>
      <c r="AB7" s="87">
        <f>ROUND(G7/D7*100,1)</f>
        <v>97.5</v>
      </c>
      <c r="AC7" s="88">
        <f>ROUND(H7/E7*100,1)</f>
        <v>98.6</v>
      </c>
      <c r="AD7" s="89">
        <f>ROUND(R7/C7*100,1)</f>
        <v>0.8</v>
      </c>
      <c r="AE7" s="87">
        <f>ROUND(S7/D7*100,1)</f>
        <v>0.7</v>
      </c>
      <c r="AF7" s="88">
        <f>ROUND(T7/E7*100,1)</f>
        <v>0.8</v>
      </c>
    </row>
    <row r="8" spans="1:33" s="90" customFormat="1" ht="14.1" hidden="1" customHeight="1">
      <c r="B8" s="91" t="s">
        <v>61</v>
      </c>
      <c r="C8" s="92">
        <v>250</v>
      </c>
      <c r="D8" s="93">
        <v>143</v>
      </c>
      <c r="E8" s="94">
        <f>+C8-D8</f>
        <v>107</v>
      </c>
      <c r="F8" s="92">
        <v>243</v>
      </c>
      <c r="G8" s="93">
        <v>139</v>
      </c>
      <c r="H8" s="94">
        <f>+F8-G8</f>
        <v>104</v>
      </c>
      <c r="I8" s="92" t="s">
        <v>62</v>
      </c>
      <c r="J8" s="93" t="s">
        <v>62</v>
      </c>
      <c r="K8" s="95" t="s">
        <v>62</v>
      </c>
      <c r="L8" s="92">
        <v>1</v>
      </c>
      <c r="M8" s="93">
        <v>1</v>
      </c>
      <c r="N8" s="94">
        <f>+L8-M8</f>
        <v>0</v>
      </c>
      <c r="O8" s="92" t="s">
        <v>62</v>
      </c>
      <c r="P8" s="93" t="s">
        <v>62</v>
      </c>
      <c r="Q8" s="95" t="s">
        <v>62</v>
      </c>
      <c r="R8" s="92">
        <v>2</v>
      </c>
      <c r="S8" s="93">
        <v>1</v>
      </c>
      <c r="T8" s="94">
        <f>+R8-S8</f>
        <v>1</v>
      </c>
      <c r="U8" s="92">
        <v>4</v>
      </c>
      <c r="V8" s="93">
        <v>2</v>
      </c>
      <c r="W8" s="94">
        <f>+U8-V8</f>
        <v>2</v>
      </c>
      <c r="X8" s="92" t="s">
        <v>62</v>
      </c>
      <c r="Y8" s="93" t="s">
        <v>62</v>
      </c>
      <c r="Z8" s="95" t="s">
        <v>62</v>
      </c>
      <c r="AA8" s="96">
        <f t="shared" ref="AA8:AC12" si="1">ROUND(F8/C8*100,1)</f>
        <v>97.2</v>
      </c>
      <c r="AB8" s="97">
        <f t="shared" si="1"/>
        <v>97.2</v>
      </c>
      <c r="AC8" s="98">
        <f t="shared" si="1"/>
        <v>97.2</v>
      </c>
      <c r="AD8" s="96">
        <f t="shared" ref="AD8:AF12" si="2">ROUND(R8/C8*100,1)</f>
        <v>0.8</v>
      </c>
      <c r="AE8" s="97">
        <f t="shared" si="2"/>
        <v>0.7</v>
      </c>
      <c r="AF8" s="98">
        <f t="shared" si="2"/>
        <v>0.9</v>
      </c>
      <c r="AG8" s="56"/>
    </row>
    <row r="9" spans="1:33" s="90" customFormat="1" ht="14.1" hidden="1" customHeight="1">
      <c r="B9" s="91" t="s">
        <v>63</v>
      </c>
      <c r="C9" s="92">
        <v>391</v>
      </c>
      <c r="D9" s="93">
        <v>218</v>
      </c>
      <c r="E9" s="94">
        <f>+C9-D9</f>
        <v>173</v>
      </c>
      <c r="F9" s="92">
        <v>381</v>
      </c>
      <c r="G9" s="93">
        <v>211</v>
      </c>
      <c r="H9" s="94">
        <f>+F9-G9</f>
        <v>170</v>
      </c>
      <c r="I9" s="92" t="s">
        <v>64</v>
      </c>
      <c r="J9" s="93" t="s">
        <v>64</v>
      </c>
      <c r="K9" s="95" t="s">
        <v>64</v>
      </c>
      <c r="L9" s="92" t="s">
        <v>64</v>
      </c>
      <c r="M9" s="93" t="s">
        <v>64</v>
      </c>
      <c r="N9" s="95" t="s">
        <v>64</v>
      </c>
      <c r="O9" s="92">
        <v>1</v>
      </c>
      <c r="P9" s="93">
        <v>1</v>
      </c>
      <c r="Q9" s="94">
        <f>+O9-P9</f>
        <v>0</v>
      </c>
      <c r="R9" s="92">
        <v>4</v>
      </c>
      <c r="S9" s="93">
        <v>1</v>
      </c>
      <c r="T9" s="94">
        <f>+R9-S9</f>
        <v>3</v>
      </c>
      <c r="U9" s="92">
        <v>5</v>
      </c>
      <c r="V9" s="93">
        <v>5</v>
      </c>
      <c r="W9" s="94">
        <f>+U9-V9</f>
        <v>0</v>
      </c>
      <c r="X9" s="92" t="s">
        <v>64</v>
      </c>
      <c r="Y9" s="93" t="s">
        <v>64</v>
      </c>
      <c r="Z9" s="95" t="s">
        <v>64</v>
      </c>
      <c r="AA9" s="96">
        <f t="shared" si="1"/>
        <v>97.4</v>
      </c>
      <c r="AB9" s="97">
        <f t="shared" si="1"/>
        <v>96.8</v>
      </c>
      <c r="AC9" s="98">
        <f t="shared" si="1"/>
        <v>98.3</v>
      </c>
      <c r="AD9" s="96">
        <f t="shared" si="2"/>
        <v>1</v>
      </c>
      <c r="AE9" s="97">
        <f t="shared" si="2"/>
        <v>0.5</v>
      </c>
      <c r="AF9" s="98">
        <f t="shared" si="2"/>
        <v>1.7</v>
      </c>
      <c r="AG9" s="56"/>
    </row>
    <row r="10" spans="1:33" s="90" customFormat="1" ht="14.1" hidden="1" customHeight="1">
      <c r="B10" s="91" t="s">
        <v>65</v>
      </c>
      <c r="C10" s="92">
        <v>253</v>
      </c>
      <c r="D10" s="93">
        <v>117</v>
      </c>
      <c r="E10" s="94">
        <f>+C10-D10</f>
        <v>136</v>
      </c>
      <c r="F10" s="92">
        <v>250</v>
      </c>
      <c r="G10" s="93">
        <v>115</v>
      </c>
      <c r="H10" s="94">
        <f>+F10-G10</f>
        <v>135</v>
      </c>
      <c r="I10" s="92" t="s">
        <v>64</v>
      </c>
      <c r="J10" s="93" t="s">
        <v>64</v>
      </c>
      <c r="K10" s="95" t="s">
        <v>64</v>
      </c>
      <c r="L10" s="92" t="s">
        <v>64</v>
      </c>
      <c r="M10" s="93" t="s">
        <v>64</v>
      </c>
      <c r="N10" s="95" t="s">
        <v>64</v>
      </c>
      <c r="O10" s="92" t="s">
        <v>64</v>
      </c>
      <c r="P10" s="93" t="s">
        <v>64</v>
      </c>
      <c r="Q10" s="95" t="s">
        <v>64</v>
      </c>
      <c r="R10" s="92">
        <v>1</v>
      </c>
      <c r="S10" s="93">
        <v>1</v>
      </c>
      <c r="T10" s="94">
        <f>+R10-S10</f>
        <v>0</v>
      </c>
      <c r="U10" s="92">
        <v>2</v>
      </c>
      <c r="V10" s="93">
        <v>1</v>
      </c>
      <c r="W10" s="94">
        <f>+U10-V10</f>
        <v>1</v>
      </c>
      <c r="X10" s="92" t="s">
        <v>64</v>
      </c>
      <c r="Y10" s="93" t="s">
        <v>64</v>
      </c>
      <c r="Z10" s="95" t="s">
        <v>64</v>
      </c>
      <c r="AA10" s="96">
        <f t="shared" si="1"/>
        <v>98.8</v>
      </c>
      <c r="AB10" s="97">
        <f t="shared" si="1"/>
        <v>98.3</v>
      </c>
      <c r="AC10" s="98">
        <f t="shared" si="1"/>
        <v>99.3</v>
      </c>
      <c r="AD10" s="96">
        <f t="shared" si="2"/>
        <v>0.4</v>
      </c>
      <c r="AE10" s="97">
        <f t="shared" si="2"/>
        <v>0.9</v>
      </c>
      <c r="AF10" s="98">
        <f t="shared" si="2"/>
        <v>0</v>
      </c>
      <c r="AG10" s="56"/>
    </row>
    <row r="11" spans="1:33" s="90" customFormat="1" ht="14.1" hidden="1" customHeight="1">
      <c r="B11" s="99" t="s">
        <v>66</v>
      </c>
      <c r="C11" s="100">
        <v>149</v>
      </c>
      <c r="D11" s="101">
        <v>76</v>
      </c>
      <c r="E11" s="102">
        <f>+C11-D11</f>
        <v>73</v>
      </c>
      <c r="F11" s="100">
        <v>148</v>
      </c>
      <c r="G11" s="101">
        <v>75</v>
      </c>
      <c r="H11" s="102">
        <f>+F11-G11</f>
        <v>73</v>
      </c>
      <c r="I11" s="100" t="s">
        <v>64</v>
      </c>
      <c r="J11" s="101" t="s">
        <v>64</v>
      </c>
      <c r="K11" s="103" t="s">
        <v>64</v>
      </c>
      <c r="L11" s="100" t="s">
        <v>64</v>
      </c>
      <c r="M11" s="101" t="s">
        <v>64</v>
      </c>
      <c r="N11" s="103" t="s">
        <v>64</v>
      </c>
      <c r="O11" s="100" t="s">
        <v>64</v>
      </c>
      <c r="P11" s="101" t="s">
        <v>64</v>
      </c>
      <c r="Q11" s="103" t="s">
        <v>64</v>
      </c>
      <c r="R11" s="100">
        <v>1</v>
      </c>
      <c r="S11" s="101">
        <v>1</v>
      </c>
      <c r="T11" s="102">
        <f>+R11-S11</f>
        <v>0</v>
      </c>
      <c r="U11" s="100" t="s">
        <v>64</v>
      </c>
      <c r="V11" s="101" t="s">
        <v>64</v>
      </c>
      <c r="W11" s="103" t="s">
        <v>64</v>
      </c>
      <c r="X11" s="100" t="s">
        <v>64</v>
      </c>
      <c r="Y11" s="101" t="s">
        <v>64</v>
      </c>
      <c r="Z11" s="103" t="s">
        <v>64</v>
      </c>
      <c r="AA11" s="104">
        <f t="shared" si="1"/>
        <v>99.3</v>
      </c>
      <c r="AB11" s="105">
        <f t="shared" si="1"/>
        <v>98.7</v>
      </c>
      <c r="AC11" s="106">
        <f t="shared" si="1"/>
        <v>100</v>
      </c>
      <c r="AD11" s="104">
        <f t="shared" si="2"/>
        <v>0.7</v>
      </c>
      <c r="AE11" s="105">
        <f t="shared" si="2"/>
        <v>1.3</v>
      </c>
      <c r="AF11" s="106">
        <f t="shared" si="2"/>
        <v>0</v>
      </c>
      <c r="AG11" s="56"/>
    </row>
    <row r="12" spans="1:33" s="59" customFormat="1" ht="19.5" customHeight="1">
      <c r="B12" s="81" t="s">
        <v>67</v>
      </c>
      <c r="C12" s="82">
        <f t="shared" ref="C12:Z12" si="3">SUM(C13:C16)</f>
        <v>1056</v>
      </c>
      <c r="D12" s="82">
        <f t="shared" si="3"/>
        <v>522</v>
      </c>
      <c r="E12" s="83">
        <f t="shared" si="3"/>
        <v>534</v>
      </c>
      <c r="F12" s="84">
        <f t="shared" si="3"/>
        <v>1038</v>
      </c>
      <c r="G12" s="82">
        <f t="shared" si="3"/>
        <v>508</v>
      </c>
      <c r="H12" s="85">
        <f t="shared" si="3"/>
        <v>530</v>
      </c>
      <c r="I12" s="82">
        <f t="shared" si="3"/>
        <v>0</v>
      </c>
      <c r="J12" s="82">
        <f t="shared" si="3"/>
        <v>0</v>
      </c>
      <c r="K12" s="83">
        <f t="shared" si="3"/>
        <v>0</v>
      </c>
      <c r="L12" s="84">
        <f t="shared" si="3"/>
        <v>1</v>
      </c>
      <c r="M12" s="82">
        <f t="shared" si="3"/>
        <v>0</v>
      </c>
      <c r="N12" s="85">
        <f t="shared" si="3"/>
        <v>1</v>
      </c>
      <c r="O12" s="82">
        <f t="shared" si="3"/>
        <v>0</v>
      </c>
      <c r="P12" s="82">
        <f t="shared" si="3"/>
        <v>0</v>
      </c>
      <c r="Q12" s="83">
        <f t="shared" si="3"/>
        <v>0</v>
      </c>
      <c r="R12" s="84">
        <f t="shared" si="3"/>
        <v>12</v>
      </c>
      <c r="S12" s="82">
        <f t="shared" si="3"/>
        <v>10</v>
      </c>
      <c r="T12" s="85">
        <f t="shared" si="3"/>
        <v>2</v>
      </c>
      <c r="U12" s="82">
        <f t="shared" si="3"/>
        <v>5</v>
      </c>
      <c r="V12" s="82">
        <f t="shared" si="3"/>
        <v>4</v>
      </c>
      <c r="W12" s="83">
        <f t="shared" si="3"/>
        <v>1</v>
      </c>
      <c r="X12" s="84">
        <f t="shared" si="3"/>
        <v>0</v>
      </c>
      <c r="Y12" s="82">
        <f t="shared" si="3"/>
        <v>0</v>
      </c>
      <c r="Z12" s="85">
        <f t="shared" si="3"/>
        <v>0</v>
      </c>
      <c r="AA12" s="86">
        <f t="shared" si="1"/>
        <v>98.3</v>
      </c>
      <c r="AB12" s="87">
        <f t="shared" si="1"/>
        <v>97.3</v>
      </c>
      <c r="AC12" s="88">
        <f t="shared" si="1"/>
        <v>99.3</v>
      </c>
      <c r="AD12" s="89">
        <f t="shared" si="2"/>
        <v>1.1000000000000001</v>
      </c>
      <c r="AE12" s="87">
        <f t="shared" si="2"/>
        <v>1.9</v>
      </c>
      <c r="AF12" s="88">
        <f t="shared" si="2"/>
        <v>0.4</v>
      </c>
    </row>
    <row r="13" spans="1:33" s="59" customFormat="1" ht="14.1" hidden="1" customHeight="1">
      <c r="B13" s="91" t="s">
        <v>68</v>
      </c>
      <c r="C13" s="107">
        <f t="shared" ref="C13:E16" si="4">SUM(F13,I13,L13,O13,R13,U13,X13)</f>
        <v>299</v>
      </c>
      <c r="D13" s="108">
        <f t="shared" si="4"/>
        <v>147</v>
      </c>
      <c r="E13" s="109">
        <f t="shared" si="4"/>
        <v>152</v>
      </c>
      <c r="F13" s="110">
        <f>SUM(G13:H13)</f>
        <v>296</v>
      </c>
      <c r="G13" s="108">
        <v>145</v>
      </c>
      <c r="H13" s="111">
        <v>151</v>
      </c>
      <c r="I13" s="112" t="s">
        <v>62</v>
      </c>
      <c r="J13" s="108" t="s">
        <v>62</v>
      </c>
      <c r="K13" s="113" t="s">
        <v>62</v>
      </c>
      <c r="L13" s="110">
        <f>SUM(M13:N13)</f>
        <v>1</v>
      </c>
      <c r="M13" s="108" t="s">
        <v>62</v>
      </c>
      <c r="N13" s="111">
        <v>1</v>
      </c>
      <c r="O13" s="112" t="s">
        <v>62</v>
      </c>
      <c r="P13" s="108" t="s">
        <v>62</v>
      </c>
      <c r="Q13" s="113" t="s">
        <v>62</v>
      </c>
      <c r="R13" s="110" t="s">
        <v>62</v>
      </c>
      <c r="S13" s="108" t="s">
        <v>62</v>
      </c>
      <c r="T13" s="111" t="s">
        <v>62</v>
      </c>
      <c r="U13" s="110">
        <f>SUM(V13:W13)</f>
        <v>2</v>
      </c>
      <c r="V13" s="108">
        <v>2</v>
      </c>
      <c r="W13" s="111" t="s">
        <v>62</v>
      </c>
      <c r="X13" s="112" t="s">
        <v>62</v>
      </c>
      <c r="Y13" s="113" t="s">
        <v>62</v>
      </c>
      <c r="Z13" s="113" t="s">
        <v>62</v>
      </c>
      <c r="AA13" s="114">
        <v>98.996655518394647</v>
      </c>
      <c r="AB13" s="115">
        <v>98.639455782312922</v>
      </c>
      <c r="AC13" s="116">
        <v>99.342105263157904</v>
      </c>
      <c r="AD13" s="117">
        <v>0</v>
      </c>
      <c r="AE13" s="115">
        <v>0</v>
      </c>
      <c r="AF13" s="116">
        <v>0</v>
      </c>
      <c r="AG13" s="63"/>
    </row>
    <row r="14" spans="1:33" s="59" customFormat="1" ht="14.1" hidden="1" customHeight="1">
      <c r="B14" s="91" t="s">
        <v>69</v>
      </c>
      <c r="C14" s="107">
        <f t="shared" si="4"/>
        <v>365</v>
      </c>
      <c r="D14" s="108">
        <f t="shared" si="4"/>
        <v>176</v>
      </c>
      <c r="E14" s="109">
        <f t="shared" si="4"/>
        <v>189</v>
      </c>
      <c r="F14" s="110">
        <f>SUM(G14:H14)</f>
        <v>356</v>
      </c>
      <c r="G14" s="108">
        <v>167</v>
      </c>
      <c r="H14" s="111">
        <v>189</v>
      </c>
      <c r="I14" s="112" t="s">
        <v>62</v>
      </c>
      <c r="J14" s="108" t="s">
        <v>62</v>
      </c>
      <c r="K14" s="113" t="s">
        <v>62</v>
      </c>
      <c r="L14" s="110" t="s">
        <v>62</v>
      </c>
      <c r="M14" s="108" t="s">
        <v>62</v>
      </c>
      <c r="N14" s="111" t="s">
        <v>62</v>
      </c>
      <c r="O14" s="112" t="s">
        <v>62</v>
      </c>
      <c r="P14" s="108" t="s">
        <v>62</v>
      </c>
      <c r="Q14" s="113" t="s">
        <v>62</v>
      </c>
      <c r="R14" s="110">
        <f>SUM(S14:T14)</f>
        <v>8</v>
      </c>
      <c r="S14" s="108">
        <v>8</v>
      </c>
      <c r="T14" s="111" t="s">
        <v>62</v>
      </c>
      <c r="U14" s="110">
        <f>SUM(V14:W14)</f>
        <v>1</v>
      </c>
      <c r="V14" s="108">
        <v>1</v>
      </c>
      <c r="W14" s="111" t="s">
        <v>62</v>
      </c>
      <c r="X14" s="112" t="s">
        <v>62</v>
      </c>
      <c r="Y14" s="113" t="s">
        <v>62</v>
      </c>
      <c r="Z14" s="113" t="s">
        <v>62</v>
      </c>
      <c r="AA14" s="114">
        <v>97.534246575342465</v>
      </c>
      <c r="AB14" s="115">
        <v>94.88636363636364</v>
      </c>
      <c r="AC14" s="116">
        <v>100</v>
      </c>
      <c r="AD14" s="117">
        <v>2.2000000000000002</v>
      </c>
      <c r="AE14" s="115">
        <v>4.5</v>
      </c>
      <c r="AF14" s="116">
        <v>1.6</v>
      </c>
      <c r="AG14" s="63"/>
    </row>
    <row r="15" spans="1:33" s="59" customFormat="1" ht="14.1" hidden="1" customHeight="1">
      <c r="B15" s="91" t="s">
        <v>70</v>
      </c>
      <c r="C15" s="107">
        <f t="shared" si="4"/>
        <v>254</v>
      </c>
      <c r="D15" s="108">
        <f t="shared" si="4"/>
        <v>131</v>
      </c>
      <c r="E15" s="109">
        <f t="shared" si="4"/>
        <v>123</v>
      </c>
      <c r="F15" s="110">
        <f>SUM(G15:H15)</f>
        <v>249</v>
      </c>
      <c r="G15" s="108">
        <v>128</v>
      </c>
      <c r="H15" s="111">
        <v>121</v>
      </c>
      <c r="I15" s="112" t="s">
        <v>62</v>
      </c>
      <c r="J15" s="108" t="s">
        <v>62</v>
      </c>
      <c r="K15" s="113" t="s">
        <v>62</v>
      </c>
      <c r="L15" s="110" t="s">
        <v>62</v>
      </c>
      <c r="M15" s="108" t="s">
        <v>62</v>
      </c>
      <c r="N15" s="111" t="s">
        <v>62</v>
      </c>
      <c r="O15" s="112" t="s">
        <v>62</v>
      </c>
      <c r="P15" s="108" t="s">
        <v>62</v>
      </c>
      <c r="Q15" s="113" t="s">
        <v>62</v>
      </c>
      <c r="R15" s="110">
        <f>SUM(S15:T15)</f>
        <v>4</v>
      </c>
      <c r="S15" s="108">
        <v>2</v>
      </c>
      <c r="T15" s="111">
        <v>2</v>
      </c>
      <c r="U15" s="110">
        <f>SUM(V15:W15)</f>
        <v>1</v>
      </c>
      <c r="V15" s="108">
        <v>1</v>
      </c>
      <c r="W15" s="111" t="s">
        <v>62</v>
      </c>
      <c r="X15" s="112" t="s">
        <v>62</v>
      </c>
      <c r="Y15" s="113" t="s">
        <v>62</v>
      </c>
      <c r="Z15" s="113" t="s">
        <v>62</v>
      </c>
      <c r="AA15" s="114">
        <v>98.031496062992133</v>
      </c>
      <c r="AB15" s="115">
        <v>97.70992366412213</v>
      </c>
      <c r="AC15" s="116">
        <v>98.373983739837399</v>
      </c>
      <c r="AD15" s="117">
        <v>1.6</v>
      </c>
      <c r="AE15" s="115">
        <v>1.5</v>
      </c>
      <c r="AF15" s="116">
        <v>0</v>
      </c>
      <c r="AG15" s="63"/>
    </row>
    <row r="16" spans="1:33" s="59" customFormat="1" ht="14.1" hidden="1" customHeight="1">
      <c r="B16" s="99" t="s">
        <v>71</v>
      </c>
      <c r="C16" s="118">
        <f t="shared" si="4"/>
        <v>138</v>
      </c>
      <c r="D16" s="119">
        <f t="shared" si="4"/>
        <v>68</v>
      </c>
      <c r="E16" s="120">
        <f t="shared" si="4"/>
        <v>70</v>
      </c>
      <c r="F16" s="121">
        <f>SUM(G16:H16)</f>
        <v>137</v>
      </c>
      <c r="G16" s="119">
        <v>68</v>
      </c>
      <c r="H16" s="122">
        <v>69</v>
      </c>
      <c r="I16" s="123" t="s">
        <v>72</v>
      </c>
      <c r="J16" s="119" t="s">
        <v>72</v>
      </c>
      <c r="K16" s="124" t="s">
        <v>72</v>
      </c>
      <c r="L16" s="121" t="s">
        <v>72</v>
      </c>
      <c r="M16" s="119" t="s">
        <v>72</v>
      </c>
      <c r="N16" s="122" t="s">
        <v>72</v>
      </c>
      <c r="O16" s="123" t="s">
        <v>72</v>
      </c>
      <c r="P16" s="119" t="s">
        <v>72</v>
      </c>
      <c r="Q16" s="124" t="s">
        <v>72</v>
      </c>
      <c r="R16" s="121" t="s">
        <v>72</v>
      </c>
      <c r="S16" s="119" t="s">
        <v>72</v>
      </c>
      <c r="T16" s="122" t="s">
        <v>72</v>
      </c>
      <c r="U16" s="121">
        <f>SUM(V16:W16)</f>
        <v>1</v>
      </c>
      <c r="V16" s="119" t="s">
        <v>72</v>
      </c>
      <c r="W16" s="122">
        <v>1</v>
      </c>
      <c r="X16" s="123" t="s">
        <v>72</v>
      </c>
      <c r="Y16" s="124" t="s">
        <v>72</v>
      </c>
      <c r="Z16" s="124" t="s">
        <v>72</v>
      </c>
      <c r="AA16" s="125">
        <v>99.275362318840578</v>
      </c>
      <c r="AB16" s="126">
        <v>100</v>
      </c>
      <c r="AC16" s="127">
        <v>98.571428571428584</v>
      </c>
      <c r="AD16" s="128">
        <v>0</v>
      </c>
      <c r="AE16" s="126">
        <v>0</v>
      </c>
      <c r="AF16" s="127">
        <v>0</v>
      </c>
      <c r="AG16" s="63"/>
    </row>
    <row r="17" spans="1:32" s="59" customFormat="1" ht="19.5" customHeight="1">
      <c r="B17" s="129" t="s">
        <v>73</v>
      </c>
      <c r="C17" s="130">
        <v>996</v>
      </c>
      <c r="D17" s="131">
        <v>514</v>
      </c>
      <c r="E17" s="132">
        <v>482</v>
      </c>
      <c r="F17" s="133">
        <v>985</v>
      </c>
      <c r="G17" s="131">
        <v>506</v>
      </c>
      <c r="H17" s="134">
        <v>479</v>
      </c>
      <c r="I17" s="135" t="s">
        <v>74</v>
      </c>
      <c r="J17" s="131" t="s">
        <v>74</v>
      </c>
      <c r="K17" s="136" t="s">
        <v>74</v>
      </c>
      <c r="L17" s="133" t="s">
        <v>74</v>
      </c>
      <c r="M17" s="131" t="s">
        <v>74</v>
      </c>
      <c r="N17" s="134" t="s">
        <v>74</v>
      </c>
      <c r="O17" s="135">
        <v>2</v>
      </c>
      <c r="P17" s="131">
        <v>2</v>
      </c>
      <c r="Q17" s="136" t="s">
        <v>74</v>
      </c>
      <c r="R17" s="133">
        <v>2</v>
      </c>
      <c r="S17" s="131">
        <v>2</v>
      </c>
      <c r="T17" s="134" t="s">
        <v>74</v>
      </c>
      <c r="U17" s="133">
        <v>7</v>
      </c>
      <c r="V17" s="131">
        <v>4</v>
      </c>
      <c r="W17" s="134">
        <v>3</v>
      </c>
      <c r="X17" s="135" t="s">
        <v>74</v>
      </c>
      <c r="Y17" s="136" t="s">
        <v>74</v>
      </c>
      <c r="Z17" s="136" t="s">
        <v>74</v>
      </c>
      <c r="AA17" s="137">
        <v>98.895582329317264</v>
      </c>
      <c r="AB17" s="138">
        <v>98.443579766536971</v>
      </c>
      <c r="AC17" s="139">
        <v>99.37759336099586</v>
      </c>
      <c r="AD17" s="137">
        <v>0.2</v>
      </c>
      <c r="AE17" s="138">
        <v>0.4</v>
      </c>
      <c r="AF17" s="139">
        <v>0</v>
      </c>
    </row>
    <row r="18" spans="1:32" s="59" customFormat="1" ht="19.5" customHeight="1">
      <c r="B18" s="129" t="s">
        <v>75</v>
      </c>
      <c r="C18" s="130">
        <v>977</v>
      </c>
      <c r="D18" s="131">
        <v>490</v>
      </c>
      <c r="E18" s="132">
        <v>487</v>
      </c>
      <c r="F18" s="133">
        <v>965</v>
      </c>
      <c r="G18" s="131">
        <v>480</v>
      </c>
      <c r="H18" s="134">
        <v>485</v>
      </c>
      <c r="I18" s="135">
        <v>1</v>
      </c>
      <c r="J18" s="131">
        <v>1</v>
      </c>
      <c r="K18" s="136" t="s">
        <v>74</v>
      </c>
      <c r="L18" s="133">
        <v>2</v>
      </c>
      <c r="M18" s="131">
        <v>1</v>
      </c>
      <c r="N18" s="134">
        <v>1</v>
      </c>
      <c r="O18" s="135">
        <v>2</v>
      </c>
      <c r="P18" s="131">
        <v>2</v>
      </c>
      <c r="Q18" s="136" t="s">
        <v>74</v>
      </c>
      <c r="R18" s="133">
        <v>5</v>
      </c>
      <c r="S18" s="131">
        <v>4</v>
      </c>
      <c r="T18" s="134">
        <v>1</v>
      </c>
      <c r="U18" s="133">
        <v>2</v>
      </c>
      <c r="V18" s="131">
        <v>2</v>
      </c>
      <c r="W18" s="134" t="s">
        <v>74</v>
      </c>
      <c r="X18" s="135" t="s">
        <v>74</v>
      </c>
      <c r="Y18" s="136" t="s">
        <v>74</v>
      </c>
      <c r="Z18" s="136" t="s">
        <v>74</v>
      </c>
      <c r="AA18" s="137">
        <f t="shared" ref="AA18:AC33" si="5">ROUND(F18/C18*100,1)</f>
        <v>98.8</v>
      </c>
      <c r="AB18" s="140">
        <f t="shared" si="5"/>
        <v>98</v>
      </c>
      <c r="AC18" s="141">
        <f t="shared" si="5"/>
        <v>99.6</v>
      </c>
      <c r="AD18" s="137">
        <f t="shared" ref="AD18:AF29" si="6">ROUND(R18/C18*100,1)</f>
        <v>0.5</v>
      </c>
      <c r="AE18" s="140">
        <f t="shared" si="6"/>
        <v>0.8</v>
      </c>
      <c r="AF18" s="141">
        <f t="shared" si="6"/>
        <v>0.2</v>
      </c>
    </row>
    <row r="19" spans="1:32" s="59" customFormat="1" ht="19.5" customHeight="1">
      <c r="B19" s="129" t="s">
        <v>76</v>
      </c>
      <c r="C19" s="130">
        <v>1002</v>
      </c>
      <c r="D19" s="131">
        <v>541</v>
      </c>
      <c r="E19" s="132">
        <v>461</v>
      </c>
      <c r="F19" s="133">
        <v>993</v>
      </c>
      <c r="G19" s="131">
        <v>532</v>
      </c>
      <c r="H19" s="134">
        <v>461</v>
      </c>
      <c r="I19" s="135">
        <v>0</v>
      </c>
      <c r="J19" s="131">
        <v>0</v>
      </c>
      <c r="K19" s="136">
        <v>0</v>
      </c>
      <c r="L19" s="133">
        <v>1</v>
      </c>
      <c r="M19" s="131">
        <v>1</v>
      </c>
      <c r="N19" s="134" t="s">
        <v>74</v>
      </c>
      <c r="O19" s="135">
        <v>2</v>
      </c>
      <c r="P19" s="131">
        <v>2</v>
      </c>
      <c r="Q19" s="136" t="s">
        <v>74</v>
      </c>
      <c r="R19" s="133">
        <v>5</v>
      </c>
      <c r="S19" s="131">
        <v>5</v>
      </c>
      <c r="T19" s="134">
        <v>0</v>
      </c>
      <c r="U19" s="133">
        <v>1</v>
      </c>
      <c r="V19" s="131">
        <v>1</v>
      </c>
      <c r="W19" s="134" t="s">
        <v>74</v>
      </c>
      <c r="X19" s="135" t="s">
        <v>74</v>
      </c>
      <c r="Y19" s="136" t="s">
        <v>74</v>
      </c>
      <c r="Z19" s="136" t="s">
        <v>74</v>
      </c>
      <c r="AA19" s="137">
        <f t="shared" si="5"/>
        <v>99.1</v>
      </c>
      <c r="AB19" s="140">
        <f t="shared" si="5"/>
        <v>98.3</v>
      </c>
      <c r="AC19" s="141">
        <f t="shared" si="5"/>
        <v>100</v>
      </c>
      <c r="AD19" s="137">
        <f t="shared" si="6"/>
        <v>0.5</v>
      </c>
      <c r="AE19" s="140">
        <f t="shared" si="6"/>
        <v>0.9</v>
      </c>
      <c r="AF19" s="141">
        <f t="shared" si="6"/>
        <v>0</v>
      </c>
    </row>
    <row r="20" spans="1:32" s="143" customFormat="1" ht="19.5" customHeight="1">
      <c r="A20" s="142"/>
      <c r="B20" s="81" t="s">
        <v>77</v>
      </c>
      <c r="C20" s="82">
        <f>C21+C23+C27+C29</f>
        <v>1023</v>
      </c>
      <c r="D20" s="82">
        <f t="shared" ref="D20:Z20" si="7">D21+D23+D27+D29</f>
        <v>527</v>
      </c>
      <c r="E20" s="83">
        <f t="shared" si="7"/>
        <v>496</v>
      </c>
      <c r="F20" s="84">
        <f t="shared" si="7"/>
        <v>1009</v>
      </c>
      <c r="G20" s="82">
        <f t="shared" si="7"/>
        <v>518</v>
      </c>
      <c r="H20" s="85">
        <f t="shared" si="7"/>
        <v>491</v>
      </c>
      <c r="I20" s="82">
        <f t="shared" si="7"/>
        <v>1</v>
      </c>
      <c r="J20" s="82">
        <f t="shared" si="7"/>
        <v>0</v>
      </c>
      <c r="K20" s="83">
        <f t="shared" si="7"/>
        <v>1</v>
      </c>
      <c r="L20" s="84">
        <f t="shared" si="7"/>
        <v>1</v>
      </c>
      <c r="M20" s="82">
        <f t="shared" si="7"/>
        <v>1</v>
      </c>
      <c r="N20" s="85">
        <f t="shared" si="7"/>
        <v>0</v>
      </c>
      <c r="O20" s="82">
        <f t="shared" si="7"/>
        <v>0</v>
      </c>
      <c r="P20" s="82">
        <f t="shared" si="7"/>
        <v>0</v>
      </c>
      <c r="Q20" s="83">
        <f t="shared" si="7"/>
        <v>0</v>
      </c>
      <c r="R20" s="84">
        <f t="shared" si="7"/>
        <v>8</v>
      </c>
      <c r="S20" s="82">
        <f t="shared" si="7"/>
        <v>5</v>
      </c>
      <c r="T20" s="85">
        <f t="shared" si="7"/>
        <v>3</v>
      </c>
      <c r="U20" s="82">
        <f t="shared" si="7"/>
        <v>4</v>
      </c>
      <c r="V20" s="82">
        <f t="shared" si="7"/>
        <v>3</v>
      </c>
      <c r="W20" s="83">
        <f t="shared" si="7"/>
        <v>1</v>
      </c>
      <c r="X20" s="84">
        <f t="shared" si="7"/>
        <v>0</v>
      </c>
      <c r="Y20" s="82">
        <f t="shared" si="7"/>
        <v>0</v>
      </c>
      <c r="Z20" s="85">
        <f t="shared" si="7"/>
        <v>0</v>
      </c>
      <c r="AA20" s="86">
        <f t="shared" si="5"/>
        <v>98.6</v>
      </c>
      <c r="AB20" s="87">
        <f t="shared" si="5"/>
        <v>98.3</v>
      </c>
      <c r="AC20" s="88">
        <f t="shared" si="5"/>
        <v>99</v>
      </c>
      <c r="AD20" s="89">
        <f t="shared" si="6"/>
        <v>0.8</v>
      </c>
      <c r="AE20" s="87">
        <f t="shared" si="6"/>
        <v>0.9</v>
      </c>
      <c r="AF20" s="88">
        <f t="shared" si="6"/>
        <v>0.6</v>
      </c>
    </row>
    <row r="21" spans="1:32" s="59" customFormat="1" ht="14.1" customHeight="1">
      <c r="B21" s="91" t="s">
        <v>78</v>
      </c>
      <c r="C21" s="107">
        <f>SUM(D21:E21)</f>
        <v>219</v>
      </c>
      <c r="D21" s="108">
        <f>SUM(D22)</f>
        <v>120</v>
      </c>
      <c r="E21" s="109">
        <f>SUM(E22)</f>
        <v>99</v>
      </c>
      <c r="F21" s="110">
        <f t="shared" ref="F21:F30" si="8">SUM(G21:H21)</f>
        <v>217</v>
      </c>
      <c r="G21" s="108">
        <f>SUM(G22)</f>
        <v>118</v>
      </c>
      <c r="H21" s="111">
        <f>SUM(H22)</f>
        <v>99</v>
      </c>
      <c r="I21" s="112">
        <f t="shared" ref="I21:I30" si="9">SUM(J21:K21)</f>
        <v>0</v>
      </c>
      <c r="J21" s="108">
        <f>SUM(J22)</f>
        <v>0</v>
      </c>
      <c r="K21" s="113">
        <f>SUM(K22)</f>
        <v>0</v>
      </c>
      <c r="L21" s="110">
        <f t="shared" ref="L21:L30" si="10">SUM(M21:N21)</f>
        <v>0</v>
      </c>
      <c r="M21" s="108">
        <f>SUM(M22)</f>
        <v>0</v>
      </c>
      <c r="N21" s="111">
        <f>SUM(N22)</f>
        <v>0</v>
      </c>
      <c r="O21" s="112">
        <f t="shared" ref="O21:O30" si="11">SUM(P21:Q21)</f>
        <v>0</v>
      </c>
      <c r="P21" s="108">
        <f>SUM(P22)</f>
        <v>0</v>
      </c>
      <c r="Q21" s="113">
        <f>SUM(Q22)</f>
        <v>0</v>
      </c>
      <c r="R21" s="110">
        <f t="shared" ref="R21:R30" si="12">SUM(S21:T21)</f>
        <v>1</v>
      </c>
      <c r="S21" s="108">
        <f>SUM(S22)</f>
        <v>1</v>
      </c>
      <c r="T21" s="111">
        <f>SUM(T22)</f>
        <v>0</v>
      </c>
      <c r="U21" s="110">
        <f t="shared" ref="U21:U30" si="13">SUM(V21:W21)</f>
        <v>1</v>
      </c>
      <c r="V21" s="108">
        <f>SUM(V22)</f>
        <v>1</v>
      </c>
      <c r="W21" s="111">
        <f>SUM(W22)</f>
        <v>0</v>
      </c>
      <c r="X21" s="112">
        <f t="shared" ref="X21:X30" si="14">SUM(Y21:Z21)</f>
        <v>0</v>
      </c>
      <c r="Y21" s="113">
        <f>SUM(Y22)</f>
        <v>0</v>
      </c>
      <c r="Z21" s="113">
        <f>SUM(Z22)</f>
        <v>0</v>
      </c>
      <c r="AA21" s="114">
        <f t="shared" si="5"/>
        <v>99.1</v>
      </c>
      <c r="AB21" s="115">
        <f t="shared" si="5"/>
        <v>98.3</v>
      </c>
      <c r="AC21" s="116">
        <f t="shared" si="5"/>
        <v>100</v>
      </c>
      <c r="AD21" s="117">
        <f>ROUND(R21/C21*100,1)</f>
        <v>0.5</v>
      </c>
      <c r="AE21" s="115">
        <f>ROUND(S21/D21*100,1)</f>
        <v>0.8</v>
      </c>
      <c r="AF21" s="116">
        <f t="shared" si="6"/>
        <v>0</v>
      </c>
    </row>
    <row r="22" spans="1:32" s="59" customFormat="1" ht="15" hidden="1" customHeight="1">
      <c r="B22" s="91" t="s">
        <v>79</v>
      </c>
      <c r="C22" s="107">
        <f t="shared" ref="C22:C30" si="15">SUM(D22:E22)</f>
        <v>219</v>
      </c>
      <c r="D22" s="108">
        <f>G22+J22+M22+P22+S22+V22+Y22</f>
        <v>120</v>
      </c>
      <c r="E22" s="109">
        <f>H22+K22+N22+Q22+T22+W22+Z22</f>
        <v>99</v>
      </c>
      <c r="F22" s="110">
        <f t="shared" si="8"/>
        <v>217</v>
      </c>
      <c r="G22" s="108">
        <v>118</v>
      </c>
      <c r="H22" s="111">
        <v>99</v>
      </c>
      <c r="I22" s="112">
        <f t="shared" si="9"/>
        <v>0</v>
      </c>
      <c r="J22" s="108">
        <v>0</v>
      </c>
      <c r="K22" s="113">
        <v>0</v>
      </c>
      <c r="L22" s="110">
        <f t="shared" si="10"/>
        <v>0</v>
      </c>
      <c r="M22" s="108">
        <v>0</v>
      </c>
      <c r="N22" s="111">
        <v>0</v>
      </c>
      <c r="O22" s="112">
        <f t="shared" si="11"/>
        <v>0</v>
      </c>
      <c r="P22" s="108">
        <v>0</v>
      </c>
      <c r="Q22" s="113">
        <v>0</v>
      </c>
      <c r="R22" s="110">
        <f t="shared" si="12"/>
        <v>1</v>
      </c>
      <c r="S22" s="108">
        <v>1</v>
      </c>
      <c r="T22" s="111">
        <v>0</v>
      </c>
      <c r="U22" s="110">
        <f t="shared" si="13"/>
        <v>1</v>
      </c>
      <c r="V22" s="108">
        <v>1</v>
      </c>
      <c r="W22" s="111">
        <v>0</v>
      </c>
      <c r="X22" s="112">
        <f t="shared" si="14"/>
        <v>0</v>
      </c>
      <c r="Y22" s="113">
        <v>0</v>
      </c>
      <c r="Z22" s="113">
        <v>0</v>
      </c>
      <c r="AA22" s="114">
        <f t="shared" si="5"/>
        <v>99.1</v>
      </c>
      <c r="AB22" s="115">
        <f t="shared" si="5"/>
        <v>98.3</v>
      </c>
      <c r="AC22" s="116">
        <f t="shared" si="5"/>
        <v>100</v>
      </c>
      <c r="AD22" s="117">
        <f t="shared" ref="AD22:AE29" si="16">ROUND(R22/C22*100,1)</f>
        <v>0.5</v>
      </c>
      <c r="AE22" s="115">
        <f t="shared" si="16"/>
        <v>0.8</v>
      </c>
      <c r="AF22" s="116">
        <f t="shared" si="6"/>
        <v>0</v>
      </c>
    </row>
    <row r="23" spans="1:32" s="59" customFormat="1" ht="14.1" customHeight="1">
      <c r="B23" s="91" t="s">
        <v>80</v>
      </c>
      <c r="C23" s="107">
        <f>SUM(D23:E23)</f>
        <v>370</v>
      </c>
      <c r="D23" s="108">
        <f>SUM(D24:D26)</f>
        <v>197</v>
      </c>
      <c r="E23" s="109">
        <f>SUM(E24:E26)</f>
        <v>173</v>
      </c>
      <c r="F23" s="110">
        <f t="shared" si="8"/>
        <v>362</v>
      </c>
      <c r="G23" s="108">
        <f>SUM(G24:G26)</f>
        <v>194</v>
      </c>
      <c r="H23" s="111">
        <f>SUM(H24:H26)</f>
        <v>168</v>
      </c>
      <c r="I23" s="112">
        <f t="shared" si="9"/>
        <v>1</v>
      </c>
      <c r="J23" s="108">
        <f>SUM(J24:J26)</f>
        <v>0</v>
      </c>
      <c r="K23" s="113">
        <f>SUM(K24:K26)</f>
        <v>1</v>
      </c>
      <c r="L23" s="110">
        <f t="shared" si="10"/>
        <v>0</v>
      </c>
      <c r="M23" s="108">
        <f>SUM(M24:M26)</f>
        <v>0</v>
      </c>
      <c r="N23" s="111">
        <f>SUM(N24:N26)</f>
        <v>0</v>
      </c>
      <c r="O23" s="112">
        <f t="shared" si="11"/>
        <v>0</v>
      </c>
      <c r="P23" s="108">
        <f>SUM(P24:P26)</f>
        <v>0</v>
      </c>
      <c r="Q23" s="113">
        <f>SUM(Q24:Q26)</f>
        <v>0</v>
      </c>
      <c r="R23" s="110">
        <f t="shared" si="12"/>
        <v>4</v>
      </c>
      <c r="S23" s="108">
        <f>SUM(S24:S26)</f>
        <v>1</v>
      </c>
      <c r="T23" s="111">
        <f>SUM(T24:T26)</f>
        <v>3</v>
      </c>
      <c r="U23" s="110">
        <f t="shared" si="13"/>
        <v>3</v>
      </c>
      <c r="V23" s="108">
        <f>SUM(V24:V26)</f>
        <v>2</v>
      </c>
      <c r="W23" s="111">
        <f>SUM(W24:W26)</f>
        <v>1</v>
      </c>
      <c r="X23" s="112">
        <f t="shared" si="14"/>
        <v>0</v>
      </c>
      <c r="Y23" s="113">
        <f>SUM(Y24:Y26)</f>
        <v>0</v>
      </c>
      <c r="Z23" s="113">
        <f>SUM(Z24:Z26)</f>
        <v>0</v>
      </c>
      <c r="AA23" s="114">
        <f t="shared" si="5"/>
        <v>97.8</v>
      </c>
      <c r="AB23" s="115">
        <f t="shared" si="5"/>
        <v>98.5</v>
      </c>
      <c r="AC23" s="116">
        <f t="shared" si="5"/>
        <v>97.1</v>
      </c>
      <c r="AD23" s="117">
        <f t="shared" si="16"/>
        <v>1.1000000000000001</v>
      </c>
      <c r="AE23" s="115">
        <f t="shared" si="16"/>
        <v>0.5</v>
      </c>
      <c r="AF23" s="116">
        <f t="shared" si="6"/>
        <v>1.7</v>
      </c>
    </row>
    <row r="24" spans="1:32" s="59" customFormat="1" ht="15" hidden="1" customHeight="1">
      <c r="B24" s="91" t="s">
        <v>81</v>
      </c>
      <c r="C24" s="107">
        <f t="shared" si="15"/>
        <v>237</v>
      </c>
      <c r="D24" s="108">
        <f t="shared" ref="D24:E26" si="17">G24+J24+M24+P24+S24+V24+Y24</f>
        <v>119</v>
      </c>
      <c r="E24" s="109">
        <f t="shared" si="17"/>
        <v>118</v>
      </c>
      <c r="F24" s="110">
        <f t="shared" si="8"/>
        <v>230</v>
      </c>
      <c r="G24" s="108">
        <v>116</v>
      </c>
      <c r="H24" s="111">
        <v>114</v>
      </c>
      <c r="I24" s="112">
        <f t="shared" si="9"/>
        <v>1</v>
      </c>
      <c r="J24" s="108">
        <v>0</v>
      </c>
      <c r="K24" s="113">
        <v>1</v>
      </c>
      <c r="L24" s="110">
        <f t="shared" si="10"/>
        <v>0</v>
      </c>
      <c r="M24" s="108">
        <v>0</v>
      </c>
      <c r="N24" s="111">
        <v>0</v>
      </c>
      <c r="O24" s="112">
        <f t="shared" si="11"/>
        <v>0</v>
      </c>
      <c r="P24" s="108">
        <v>0</v>
      </c>
      <c r="Q24" s="113">
        <v>0</v>
      </c>
      <c r="R24" s="110">
        <f t="shared" si="12"/>
        <v>3</v>
      </c>
      <c r="S24" s="108">
        <v>1</v>
      </c>
      <c r="T24" s="111">
        <v>2</v>
      </c>
      <c r="U24" s="110">
        <f t="shared" si="13"/>
        <v>3</v>
      </c>
      <c r="V24" s="108">
        <v>2</v>
      </c>
      <c r="W24" s="111">
        <v>1</v>
      </c>
      <c r="X24" s="112">
        <f t="shared" si="14"/>
        <v>0</v>
      </c>
      <c r="Y24" s="113">
        <v>0</v>
      </c>
      <c r="Z24" s="113">
        <v>0</v>
      </c>
      <c r="AA24" s="114">
        <f t="shared" si="5"/>
        <v>97</v>
      </c>
      <c r="AB24" s="115">
        <f t="shared" si="5"/>
        <v>97.5</v>
      </c>
      <c r="AC24" s="116">
        <f t="shared" si="5"/>
        <v>96.6</v>
      </c>
      <c r="AD24" s="117">
        <f t="shared" si="16"/>
        <v>1.3</v>
      </c>
      <c r="AE24" s="115">
        <f t="shared" si="16"/>
        <v>0.8</v>
      </c>
      <c r="AF24" s="116">
        <f t="shared" si="6"/>
        <v>1.7</v>
      </c>
    </row>
    <row r="25" spans="1:32" s="59" customFormat="1" ht="15" hidden="1" customHeight="1">
      <c r="B25" s="91" t="s">
        <v>82</v>
      </c>
      <c r="C25" s="107">
        <f t="shared" si="15"/>
        <v>5</v>
      </c>
      <c r="D25" s="108">
        <f t="shared" si="17"/>
        <v>1</v>
      </c>
      <c r="E25" s="109">
        <f t="shared" si="17"/>
        <v>4</v>
      </c>
      <c r="F25" s="110">
        <f t="shared" si="8"/>
        <v>5</v>
      </c>
      <c r="G25" s="108">
        <v>1</v>
      </c>
      <c r="H25" s="111">
        <v>4</v>
      </c>
      <c r="I25" s="112">
        <f t="shared" si="9"/>
        <v>0</v>
      </c>
      <c r="J25" s="108">
        <v>0</v>
      </c>
      <c r="K25" s="113">
        <v>0</v>
      </c>
      <c r="L25" s="110">
        <f t="shared" si="10"/>
        <v>0</v>
      </c>
      <c r="M25" s="108">
        <v>0</v>
      </c>
      <c r="N25" s="111">
        <v>0</v>
      </c>
      <c r="O25" s="112">
        <f t="shared" si="11"/>
        <v>0</v>
      </c>
      <c r="P25" s="108">
        <v>0</v>
      </c>
      <c r="Q25" s="113">
        <v>0</v>
      </c>
      <c r="R25" s="110">
        <f t="shared" si="12"/>
        <v>0</v>
      </c>
      <c r="S25" s="108">
        <v>0</v>
      </c>
      <c r="T25" s="111">
        <v>0</v>
      </c>
      <c r="U25" s="110">
        <f t="shared" si="13"/>
        <v>0</v>
      </c>
      <c r="V25" s="108">
        <v>0</v>
      </c>
      <c r="W25" s="111">
        <v>0</v>
      </c>
      <c r="X25" s="112">
        <f t="shared" si="14"/>
        <v>0</v>
      </c>
      <c r="Y25" s="113">
        <v>0</v>
      </c>
      <c r="Z25" s="113">
        <v>0</v>
      </c>
      <c r="AA25" s="114">
        <f t="shared" si="5"/>
        <v>100</v>
      </c>
      <c r="AB25" s="115">
        <f t="shared" si="5"/>
        <v>100</v>
      </c>
      <c r="AC25" s="116">
        <f t="shared" si="5"/>
        <v>100</v>
      </c>
      <c r="AD25" s="117">
        <f t="shared" si="16"/>
        <v>0</v>
      </c>
      <c r="AE25" s="115">
        <f t="shared" si="16"/>
        <v>0</v>
      </c>
      <c r="AF25" s="116">
        <f t="shared" si="6"/>
        <v>0</v>
      </c>
    </row>
    <row r="26" spans="1:32" s="59" customFormat="1" ht="15" hidden="1" customHeight="1">
      <c r="B26" s="91" t="s">
        <v>83</v>
      </c>
      <c r="C26" s="107">
        <f t="shared" si="15"/>
        <v>128</v>
      </c>
      <c r="D26" s="108">
        <f t="shared" si="17"/>
        <v>77</v>
      </c>
      <c r="E26" s="109">
        <f t="shared" si="17"/>
        <v>51</v>
      </c>
      <c r="F26" s="110">
        <f t="shared" si="8"/>
        <v>127</v>
      </c>
      <c r="G26" s="108">
        <v>77</v>
      </c>
      <c r="H26" s="111">
        <v>50</v>
      </c>
      <c r="I26" s="112">
        <f t="shared" si="9"/>
        <v>0</v>
      </c>
      <c r="J26" s="108">
        <v>0</v>
      </c>
      <c r="K26" s="113">
        <v>0</v>
      </c>
      <c r="L26" s="110">
        <f t="shared" si="10"/>
        <v>0</v>
      </c>
      <c r="M26" s="108">
        <v>0</v>
      </c>
      <c r="N26" s="111">
        <v>0</v>
      </c>
      <c r="O26" s="112">
        <f t="shared" si="11"/>
        <v>0</v>
      </c>
      <c r="P26" s="108">
        <v>0</v>
      </c>
      <c r="Q26" s="113">
        <v>0</v>
      </c>
      <c r="R26" s="110">
        <f t="shared" si="12"/>
        <v>1</v>
      </c>
      <c r="S26" s="108">
        <v>0</v>
      </c>
      <c r="T26" s="111">
        <v>1</v>
      </c>
      <c r="U26" s="110">
        <f t="shared" si="13"/>
        <v>0</v>
      </c>
      <c r="V26" s="108">
        <v>0</v>
      </c>
      <c r="W26" s="111">
        <v>0</v>
      </c>
      <c r="X26" s="112">
        <f t="shared" si="14"/>
        <v>0</v>
      </c>
      <c r="Y26" s="113">
        <v>0</v>
      </c>
      <c r="Z26" s="113">
        <v>0</v>
      </c>
      <c r="AA26" s="114">
        <f t="shared" si="5"/>
        <v>99.2</v>
      </c>
      <c r="AB26" s="115">
        <f t="shared" si="5"/>
        <v>100</v>
      </c>
      <c r="AC26" s="116">
        <f t="shared" si="5"/>
        <v>98</v>
      </c>
      <c r="AD26" s="117">
        <f t="shared" si="16"/>
        <v>0.8</v>
      </c>
      <c r="AE26" s="115">
        <f t="shared" si="16"/>
        <v>0</v>
      </c>
      <c r="AF26" s="116">
        <f t="shared" si="6"/>
        <v>2</v>
      </c>
    </row>
    <row r="27" spans="1:32" s="59" customFormat="1" ht="14.1" customHeight="1">
      <c r="B27" s="91" t="s">
        <v>84</v>
      </c>
      <c r="C27" s="107">
        <f t="shared" si="15"/>
        <v>276</v>
      </c>
      <c r="D27" s="108">
        <f>SUM(D28)</f>
        <v>126</v>
      </c>
      <c r="E27" s="109">
        <f>SUM(E28)</f>
        <v>150</v>
      </c>
      <c r="F27" s="110">
        <f t="shared" si="8"/>
        <v>272</v>
      </c>
      <c r="G27" s="108">
        <f>SUM(G28)</f>
        <v>122</v>
      </c>
      <c r="H27" s="111">
        <f>SUM(H28)</f>
        <v>150</v>
      </c>
      <c r="I27" s="112">
        <f t="shared" si="9"/>
        <v>0</v>
      </c>
      <c r="J27" s="108">
        <f>SUM(J28)</f>
        <v>0</v>
      </c>
      <c r="K27" s="113">
        <f>SUM(K28)</f>
        <v>0</v>
      </c>
      <c r="L27" s="110">
        <f t="shared" si="10"/>
        <v>1</v>
      </c>
      <c r="M27" s="108">
        <f>SUM(M28)</f>
        <v>1</v>
      </c>
      <c r="N27" s="111">
        <f>SUM(N28)</f>
        <v>0</v>
      </c>
      <c r="O27" s="112">
        <f t="shared" si="11"/>
        <v>0</v>
      </c>
      <c r="P27" s="108">
        <f>SUM(P28)</f>
        <v>0</v>
      </c>
      <c r="Q27" s="113">
        <f>SUM(Q28)</f>
        <v>0</v>
      </c>
      <c r="R27" s="110">
        <f t="shared" si="12"/>
        <v>3</v>
      </c>
      <c r="S27" s="108">
        <f>SUM(S28)</f>
        <v>3</v>
      </c>
      <c r="T27" s="111">
        <f>SUM(T28)</f>
        <v>0</v>
      </c>
      <c r="U27" s="110">
        <f t="shared" si="13"/>
        <v>0</v>
      </c>
      <c r="V27" s="108">
        <f>SUM(V28)</f>
        <v>0</v>
      </c>
      <c r="W27" s="111">
        <f>SUM(W28)</f>
        <v>0</v>
      </c>
      <c r="X27" s="112">
        <f t="shared" si="14"/>
        <v>0</v>
      </c>
      <c r="Y27" s="113">
        <f>SUM(Y28)</f>
        <v>0</v>
      </c>
      <c r="Z27" s="113">
        <f>SUM(Z28)</f>
        <v>0</v>
      </c>
      <c r="AA27" s="114">
        <f t="shared" si="5"/>
        <v>98.6</v>
      </c>
      <c r="AB27" s="115">
        <f t="shared" si="5"/>
        <v>96.8</v>
      </c>
      <c r="AC27" s="116">
        <f t="shared" si="5"/>
        <v>100</v>
      </c>
      <c r="AD27" s="117">
        <f t="shared" si="16"/>
        <v>1.1000000000000001</v>
      </c>
      <c r="AE27" s="115">
        <f t="shared" si="16"/>
        <v>2.4</v>
      </c>
      <c r="AF27" s="116">
        <f t="shared" si="6"/>
        <v>0</v>
      </c>
    </row>
    <row r="28" spans="1:32" s="59" customFormat="1" ht="15" hidden="1" customHeight="1">
      <c r="B28" s="91" t="s">
        <v>85</v>
      </c>
      <c r="C28" s="107">
        <f t="shared" si="15"/>
        <v>276</v>
      </c>
      <c r="D28" s="108">
        <f>G28+J28+M28+P28+S28+V28+Y28</f>
        <v>126</v>
      </c>
      <c r="E28" s="109">
        <f>H28+K28+N28+Q28+T28+W28+Z28</f>
        <v>150</v>
      </c>
      <c r="F28" s="110">
        <f t="shared" si="8"/>
        <v>272</v>
      </c>
      <c r="G28" s="108">
        <v>122</v>
      </c>
      <c r="H28" s="111">
        <v>150</v>
      </c>
      <c r="I28" s="112">
        <f t="shared" si="9"/>
        <v>0</v>
      </c>
      <c r="J28" s="108">
        <v>0</v>
      </c>
      <c r="K28" s="113">
        <v>0</v>
      </c>
      <c r="L28" s="110">
        <f t="shared" si="10"/>
        <v>1</v>
      </c>
      <c r="M28" s="108">
        <v>1</v>
      </c>
      <c r="N28" s="111">
        <v>0</v>
      </c>
      <c r="O28" s="112">
        <f t="shared" si="11"/>
        <v>0</v>
      </c>
      <c r="P28" s="108">
        <v>0</v>
      </c>
      <c r="Q28" s="113">
        <v>0</v>
      </c>
      <c r="R28" s="110">
        <f t="shared" si="12"/>
        <v>3</v>
      </c>
      <c r="S28" s="108">
        <v>3</v>
      </c>
      <c r="T28" s="111">
        <v>0</v>
      </c>
      <c r="U28" s="110">
        <f t="shared" si="13"/>
        <v>0</v>
      </c>
      <c r="V28" s="108">
        <v>0</v>
      </c>
      <c r="W28" s="111">
        <v>0</v>
      </c>
      <c r="X28" s="112">
        <f t="shared" si="14"/>
        <v>0</v>
      </c>
      <c r="Y28" s="113">
        <v>0</v>
      </c>
      <c r="Z28" s="113">
        <v>0</v>
      </c>
      <c r="AA28" s="114">
        <f t="shared" si="5"/>
        <v>98.6</v>
      </c>
      <c r="AB28" s="115">
        <f t="shared" si="5"/>
        <v>96.8</v>
      </c>
      <c r="AC28" s="116">
        <f t="shared" si="5"/>
        <v>100</v>
      </c>
      <c r="AD28" s="117">
        <f t="shared" si="16"/>
        <v>1.1000000000000001</v>
      </c>
      <c r="AE28" s="115">
        <f t="shared" si="16"/>
        <v>2.4</v>
      </c>
      <c r="AF28" s="116">
        <f t="shared" si="6"/>
        <v>0</v>
      </c>
    </row>
    <row r="29" spans="1:32" s="59" customFormat="1" ht="14.1" customHeight="1">
      <c r="B29" s="99" t="s">
        <v>86</v>
      </c>
      <c r="C29" s="118">
        <f t="shared" si="15"/>
        <v>158</v>
      </c>
      <c r="D29" s="119">
        <f>SUM(D30)</f>
        <v>84</v>
      </c>
      <c r="E29" s="120">
        <f>SUM(E30)</f>
        <v>74</v>
      </c>
      <c r="F29" s="121">
        <f t="shared" si="8"/>
        <v>158</v>
      </c>
      <c r="G29" s="119">
        <f>SUM(G30)</f>
        <v>84</v>
      </c>
      <c r="H29" s="122">
        <f>SUM(H30)</f>
        <v>74</v>
      </c>
      <c r="I29" s="123">
        <f t="shared" si="9"/>
        <v>0</v>
      </c>
      <c r="J29" s="119">
        <f>SUM(J30)</f>
        <v>0</v>
      </c>
      <c r="K29" s="124">
        <f>SUM(K30)</f>
        <v>0</v>
      </c>
      <c r="L29" s="121">
        <f t="shared" si="10"/>
        <v>0</v>
      </c>
      <c r="M29" s="119">
        <f>SUM(M30)</f>
        <v>0</v>
      </c>
      <c r="N29" s="122">
        <f>SUM(N30)</f>
        <v>0</v>
      </c>
      <c r="O29" s="123">
        <f t="shared" si="11"/>
        <v>0</v>
      </c>
      <c r="P29" s="119">
        <f>SUM(P30)</f>
        <v>0</v>
      </c>
      <c r="Q29" s="124">
        <f>SUM(Q30)</f>
        <v>0</v>
      </c>
      <c r="R29" s="121">
        <f t="shared" si="12"/>
        <v>0</v>
      </c>
      <c r="S29" s="119">
        <f>SUM(S30)</f>
        <v>0</v>
      </c>
      <c r="T29" s="122">
        <f>SUM(T30)</f>
        <v>0</v>
      </c>
      <c r="U29" s="121">
        <f t="shared" si="13"/>
        <v>0</v>
      </c>
      <c r="V29" s="119">
        <f>SUM(V30)</f>
        <v>0</v>
      </c>
      <c r="W29" s="122">
        <f>SUM(W30)</f>
        <v>0</v>
      </c>
      <c r="X29" s="123">
        <f t="shared" si="14"/>
        <v>0</v>
      </c>
      <c r="Y29" s="124">
        <f>SUM(Y30)</f>
        <v>0</v>
      </c>
      <c r="Z29" s="124">
        <f>SUM(Z30)</f>
        <v>0</v>
      </c>
      <c r="AA29" s="125">
        <f t="shared" si="5"/>
        <v>100</v>
      </c>
      <c r="AB29" s="126">
        <f t="shared" si="5"/>
        <v>100</v>
      </c>
      <c r="AC29" s="127">
        <f t="shared" si="5"/>
        <v>100</v>
      </c>
      <c r="AD29" s="128">
        <f t="shared" si="16"/>
        <v>0</v>
      </c>
      <c r="AE29" s="126">
        <f t="shared" si="16"/>
        <v>0</v>
      </c>
      <c r="AF29" s="127">
        <f t="shared" si="6"/>
        <v>0</v>
      </c>
    </row>
    <row r="30" spans="1:32" s="59" customFormat="1" ht="15" hidden="1" customHeight="1">
      <c r="B30" s="99" t="s">
        <v>87</v>
      </c>
      <c r="C30" s="118">
        <f t="shared" si="15"/>
        <v>158</v>
      </c>
      <c r="D30" s="119">
        <f>G30+J30+M30+P30+S30+V30+Y30</f>
        <v>84</v>
      </c>
      <c r="E30" s="120">
        <f>H30+K30+N30+Q30+T30+W30+Z30</f>
        <v>74</v>
      </c>
      <c r="F30" s="121">
        <f t="shared" si="8"/>
        <v>158</v>
      </c>
      <c r="G30" s="119">
        <v>84</v>
      </c>
      <c r="H30" s="122">
        <v>74</v>
      </c>
      <c r="I30" s="123">
        <f t="shared" si="9"/>
        <v>0</v>
      </c>
      <c r="J30" s="119">
        <v>0</v>
      </c>
      <c r="K30" s="124">
        <v>0</v>
      </c>
      <c r="L30" s="121">
        <f t="shared" si="10"/>
        <v>0</v>
      </c>
      <c r="M30" s="119">
        <v>0</v>
      </c>
      <c r="N30" s="122">
        <v>0</v>
      </c>
      <c r="O30" s="123">
        <f t="shared" si="11"/>
        <v>0</v>
      </c>
      <c r="P30" s="119">
        <v>0</v>
      </c>
      <c r="Q30" s="124">
        <v>0</v>
      </c>
      <c r="R30" s="121">
        <f t="shared" si="12"/>
        <v>0</v>
      </c>
      <c r="S30" s="119">
        <v>0</v>
      </c>
      <c r="T30" s="122">
        <v>0</v>
      </c>
      <c r="U30" s="121">
        <f t="shared" si="13"/>
        <v>0</v>
      </c>
      <c r="V30" s="119">
        <v>0</v>
      </c>
      <c r="W30" s="122">
        <v>0</v>
      </c>
      <c r="X30" s="123">
        <f t="shared" si="14"/>
        <v>0</v>
      </c>
      <c r="Y30" s="124">
        <v>0</v>
      </c>
      <c r="Z30" s="124">
        <v>0</v>
      </c>
      <c r="AA30" s="125">
        <f t="shared" si="5"/>
        <v>100</v>
      </c>
      <c r="AB30" s="126">
        <f t="shared" si="5"/>
        <v>100</v>
      </c>
      <c r="AC30" s="127">
        <f t="shared" si="5"/>
        <v>100</v>
      </c>
      <c r="AD30" s="128">
        <f>ROUND(R30/C30*100,1)</f>
        <v>0</v>
      </c>
      <c r="AE30" s="126">
        <f>ROUND(S30/D30*100,1)</f>
        <v>0</v>
      </c>
      <c r="AF30" s="127">
        <f>ROUND(T30/E30*100,1)</f>
        <v>0</v>
      </c>
    </row>
    <row r="31" spans="1:32" s="143" customFormat="1" ht="19.5" customHeight="1">
      <c r="A31" s="142"/>
      <c r="B31" s="81" t="s">
        <v>88</v>
      </c>
      <c r="C31" s="82">
        <f>C32+C34+C38+C40</f>
        <v>1082</v>
      </c>
      <c r="D31" s="82">
        <f t="shared" ref="D31:Z31" si="18">D32+D34+D38+D40</f>
        <v>545</v>
      </c>
      <c r="E31" s="83">
        <f t="shared" si="18"/>
        <v>537</v>
      </c>
      <c r="F31" s="84">
        <f t="shared" si="18"/>
        <v>1071</v>
      </c>
      <c r="G31" s="82">
        <f t="shared" si="18"/>
        <v>537</v>
      </c>
      <c r="H31" s="85">
        <f t="shared" si="18"/>
        <v>534</v>
      </c>
      <c r="I31" s="82">
        <f t="shared" si="18"/>
        <v>0</v>
      </c>
      <c r="J31" s="82">
        <f t="shared" si="18"/>
        <v>0</v>
      </c>
      <c r="K31" s="83">
        <f t="shared" si="18"/>
        <v>0</v>
      </c>
      <c r="L31" s="84">
        <f t="shared" si="18"/>
        <v>0</v>
      </c>
      <c r="M31" s="82">
        <f t="shared" si="18"/>
        <v>0</v>
      </c>
      <c r="N31" s="85">
        <f t="shared" si="18"/>
        <v>0</v>
      </c>
      <c r="O31" s="82">
        <f t="shared" si="18"/>
        <v>1</v>
      </c>
      <c r="P31" s="82">
        <f t="shared" si="18"/>
        <v>1</v>
      </c>
      <c r="Q31" s="83">
        <f t="shared" si="18"/>
        <v>0</v>
      </c>
      <c r="R31" s="84">
        <f t="shared" si="18"/>
        <v>2</v>
      </c>
      <c r="S31" s="82">
        <f t="shared" si="18"/>
        <v>2</v>
      </c>
      <c r="T31" s="85">
        <f t="shared" si="18"/>
        <v>0</v>
      </c>
      <c r="U31" s="82">
        <f t="shared" si="18"/>
        <v>8</v>
      </c>
      <c r="V31" s="82">
        <f t="shared" si="18"/>
        <v>5</v>
      </c>
      <c r="W31" s="83">
        <f t="shared" si="18"/>
        <v>3</v>
      </c>
      <c r="X31" s="84">
        <f t="shared" si="18"/>
        <v>0</v>
      </c>
      <c r="Y31" s="82">
        <f t="shared" si="18"/>
        <v>0</v>
      </c>
      <c r="Z31" s="85">
        <f t="shared" si="18"/>
        <v>0</v>
      </c>
      <c r="AA31" s="86">
        <f t="shared" si="5"/>
        <v>99</v>
      </c>
      <c r="AB31" s="87">
        <f t="shared" si="5"/>
        <v>98.5</v>
      </c>
      <c r="AC31" s="88">
        <f t="shared" si="5"/>
        <v>99.4</v>
      </c>
      <c r="AD31" s="89">
        <f>ROUND(R31/C31*100,1)</f>
        <v>0.2</v>
      </c>
      <c r="AE31" s="87">
        <f>ROUND(S31/D31*100,1)</f>
        <v>0.4</v>
      </c>
      <c r="AF31" s="88">
        <f t="shared" ref="AF31:AF40" si="19">ROUND(T31/E31*100,1)</f>
        <v>0</v>
      </c>
    </row>
    <row r="32" spans="1:32" s="59" customFormat="1" ht="14.1" customHeight="1">
      <c r="B32" s="91" t="s">
        <v>78</v>
      </c>
      <c r="C32" s="107">
        <f>SUM(D32:E32)</f>
        <v>260</v>
      </c>
      <c r="D32" s="108">
        <f>SUM(D33)</f>
        <v>121</v>
      </c>
      <c r="E32" s="109">
        <f>SUM(E33)</f>
        <v>139</v>
      </c>
      <c r="F32" s="110">
        <f t="shared" ref="F32:F41" si="20">SUM(G32:H32)</f>
        <v>258</v>
      </c>
      <c r="G32" s="108">
        <f>SUM(G33)</f>
        <v>119</v>
      </c>
      <c r="H32" s="111">
        <f>SUM(H33)</f>
        <v>139</v>
      </c>
      <c r="I32" s="112">
        <f t="shared" ref="I32:I41" si="21">SUM(J32:K32)</f>
        <v>0</v>
      </c>
      <c r="J32" s="108">
        <f>SUM(J33)</f>
        <v>0</v>
      </c>
      <c r="K32" s="113">
        <f>SUM(K33)</f>
        <v>0</v>
      </c>
      <c r="L32" s="110">
        <f t="shared" ref="L32:L41" si="22">SUM(M32:N32)</f>
        <v>0</v>
      </c>
      <c r="M32" s="108">
        <f>SUM(M33)</f>
        <v>0</v>
      </c>
      <c r="N32" s="111">
        <f>SUM(N33)</f>
        <v>0</v>
      </c>
      <c r="O32" s="112">
        <f t="shared" ref="O32:O41" si="23">SUM(P32:Q32)</f>
        <v>0</v>
      </c>
      <c r="P32" s="108">
        <f>SUM(P33)</f>
        <v>0</v>
      </c>
      <c r="Q32" s="113">
        <f>SUM(Q33)</f>
        <v>0</v>
      </c>
      <c r="R32" s="110">
        <f t="shared" ref="R32:R41" si="24">SUM(S32:T32)</f>
        <v>0</v>
      </c>
      <c r="S32" s="108">
        <f>SUM(S33)</f>
        <v>0</v>
      </c>
      <c r="T32" s="111">
        <f>SUM(T33)</f>
        <v>0</v>
      </c>
      <c r="U32" s="110">
        <f t="shared" ref="U32:U41" si="25">SUM(V32:W32)</f>
        <v>2</v>
      </c>
      <c r="V32" s="108">
        <f>SUM(V33)</f>
        <v>2</v>
      </c>
      <c r="W32" s="111">
        <f>SUM(W33)</f>
        <v>0</v>
      </c>
      <c r="X32" s="112">
        <f t="shared" ref="X32:X41" si="26">SUM(Y32:Z32)</f>
        <v>0</v>
      </c>
      <c r="Y32" s="113">
        <f>SUM(Y33)</f>
        <v>0</v>
      </c>
      <c r="Z32" s="113">
        <f>SUM(Z33)</f>
        <v>0</v>
      </c>
      <c r="AA32" s="114">
        <f t="shared" si="5"/>
        <v>99.2</v>
      </c>
      <c r="AB32" s="115">
        <f t="shared" si="5"/>
        <v>98.3</v>
      </c>
      <c r="AC32" s="116">
        <f t="shared" si="5"/>
        <v>100</v>
      </c>
      <c r="AD32" s="117">
        <f>ROUND(R32/C32*100,1)</f>
        <v>0</v>
      </c>
      <c r="AE32" s="115">
        <f>ROUND(S32/D32*100,1)</f>
        <v>0</v>
      </c>
      <c r="AF32" s="116">
        <f t="shared" si="19"/>
        <v>0</v>
      </c>
    </row>
    <row r="33" spans="1:32" s="59" customFormat="1" ht="15" hidden="1" customHeight="1">
      <c r="B33" s="91" t="s">
        <v>79</v>
      </c>
      <c r="C33" s="107">
        <f>SUM(D33:E33)</f>
        <v>260</v>
      </c>
      <c r="D33" s="108">
        <f>G33+J33+M33+P33+S33+V33+Y33</f>
        <v>121</v>
      </c>
      <c r="E33" s="109">
        <f>H33+K33+N33+Q33+T33+W33+Z33</f>
        <v>139</v>
      </c>
      <c r="F33" s="110">
        <f t="shared" si="20"/>
        <v>258</v>
      </c>
      <c r="G33" s="108">
        <v>119</v>
      </c>
      <c r="H33" s="111">
        <v>139</v>
      </c>
      <c r="I33" s="112">
        <f t="shared" si="21"/>
        <v>0</v>
      </c>
      <c r="J33" s="108">
        <v>0</v>
      </c>
      <c r="K33" s="113">
        <v>0</v>
      </c>
      <c r="L33" s="110">
        <f t="shared" si="22"/>
        <v>0</v>
      </c>
      <c r="M33" s="108">
        <v>0</v>
      </c>
      <c r="N33" s="111">
        <v>0</v>
      </c>
      <c r="O33" s="112">
        <f t="shared" si="23"/>
        <v>0</v>
      </c>
      <c r="P33" s="108">
        <v>0</v>
      </c>
      <c r="Q33" s="113">
        <v>0</v>
      </c>
      <c r="R33" s="110">
        <f t="shared" si="24"/>
        <v>0</v>
      </c>
      <c r="S33" s="108">
        <v>0</v>
      </c>
      <c r="T33" s="111">
        <v>0</v>
      </c>
      <c r="U33" s="110">
        <f t="shared" si="25"/>
        <v>2</v>
      </c>
      <c r="V33" s="108">
        <v>2</v>
      </c>
      <c r="W33" s="111">
        <v>0</v>
      </c>
      <c r="X33" s="112">
        <f t="shared" si="26"/>
        <v>0</v>
      </c>
      <c r="Y33" s="113">
        <v>0</v>
      </c>
      <c r="Z33" s="113">
        <v>0</v>
      </c>
      <c r="AA33" s="114">
        <f t="shared" si="5"/>
        <v>99.2</v>
      </c>
      <c r="AB33" s="115">
        <f t="shared" si="5"/>
        <v>98.3</v>
      </c>
      <c r="AC33" s="116">
        <f t="shared" si="5"/>
        <v>100</v>
      </c>
      <c r="AD33" s="117">
        <f t="shared" ref="AD33:AE40" si="27">ROUND(R33/C33*100,1)</f>
        <v>0</v>
      </c>
      <c r="AE33" s="115">
        <f t="shared" si="27"/>
        <v>0</v>
      </c>
      <c r="AF33" s="116">
        <f t="shared" si="19"/>
        <v>0</v>
      </c>
    </row>
    <row r="34" spans="1:32" s="59" customFormat="1" ht="14.1" customHeight="1">
      <c r="B34" s="91" t="s">
        <v>89</v>
      </c>
      <c r="C34" s="107">
        <f>SUM(D34:E34)</f>
        <v>384</v>
      </c>
      <c r="D34" s="108">
        <f>SUM(D35:D37)</f>
        <v>199</v>
      </c>
      <c r="E34" s="109">
        <f>SUM(E35:E37)</f>
        <v>185</v>
      </c>
      <c r="F34" s="110">
        <f t="shared" si="20"/>
        <v>381</v>
      </c>
      <c r="G34" s="108">
        <f>SUM(G35:G37)</f>
        <v>198</v>
      </c>
      <c r="H34" s="111">
        <f>SUM(H35:H37)</f>
        <v>183</v>
      </c>
      <c r="I34" s="112">
        <f t="shared" si="21"/>
        <v>0</v>
      </c>
      <c r="J34" s="108">
        <f>SUM(J35:J37)</f>
        <v>0</v>
      </c>
      <c r="K34" s="113">
        <f>SUM(K35:K37)</f>
        <v>0</v>
      </c>
      <c r="L34" s="110">
        <f t="shared" si="22"/>
        <v>0</v>
      </c>
      <c r="M34" s="108">
        <f>SUM(M35:M37)</f>
        <v>0</v>
      </c>
      <c r="N34" s="111">
        <f>SUM(N35:N37)</f>
        <v>0</v>
      </c>
      <c r="O34" s="112">
        <f t="shared" si="23"/>
        <v>0</v>
      </c>
      <c r="P34" s="108">
        <f>SUM(P35:P37)</f>
        <v>0</v>
      </c>
      <c r="Q34" s="113">
        <f>SUM(Q35:Q37)</f>
        <v>0</v>
      </c>
      <c r="R34" s="110">
        <f t="shared" si="24"/>
        <v>0</v>
      </c>
      <c r="S34" s="108">
        <f>SUM(S35:S37)</f>
        <v>0</v>
      </c>
      <c r="T34" s="111">
        <f>SUM(T35:T37)</f>
        <v>0</v>
      </c>
      <c r="U34" s="110">
        <f t="shared" si="25"/>
        <v>3</v>
      </c>
      <c r="V34" s="108">
        <f>SUM(V35:V37)</f>
        <v>1</v>
      </c>
      <c r="W34" s="111">
        <f>SUM(W35:W37)</f>
        <v>2</v>
      </c>
      <c r="X34" s="112">
        <f t="shared" si="26"/>
        <v>0</v>
      </c>
      <c r="Y34" s="113">
        <f>SUM(Y35:Y37)</f>
        <v>0</v>
      </c>
      <c r="Z34" s="113">
        <f>SUM(Z35:Z37)</f>
        <v>0</v>
      </c>
      <c r="AA34" s="114">
        <f t="shared" ref="AA34:AC46" si="28">ROUND(F34/C34*100,1)</f>
        <v>99.2</v>
      </c>
      <c r="AB34" s="115">
        <f t="shared" si="28"/>
        <v>99.5</v>
      </c>
      <c r="AC34" s="116">
        <f t="shared" si="28"/>
        <v>98.9</v>
      </c>
      <c r="AD34" s="117">
        <f t="shared" si="27"/>
        <v>0</v>
      </c>
      <c r="AE34" s="115">
        <f t="shared" si="27"/>
        <v>0</v>
      </c>
      <c r="AF34" s="116">
        <f t="shared" si="19"/>
        <v>0</v>
      </c>
    </row>
    <row r="35" spans="1:32" s="59" customFormat="1" ht="15" hidden="1" customHeight="1">
      <c r="B35" s="91" t="s">
        <v>81</v>
      </c>
      <c r="C35" s="107">
        <f t="shared" ref="C35:C41" si="29">SUM(D35:E35)</f>
        <v>248</v>
      </c>
      <c r="D35" s="108">
        <f t="shared" ref="D35:E37" si="30">G35+J35+M35+P35+S35+V35+Y35</f>
        <v>131</v>
      </c>
      <c r="E35" s="109">
        <f t="shared" si="30"/>
        <v>117</v>
      </c>
      <c r="F35" s="110">
        <f t="shared" si="20"/>
        <v>245</v>
      </c>
      <c r="G35" s="108">
        <v>130</v>
      </c>
      <c r="H35" s="111">
        <v>115</v>
      </c>
      <c r="I35" s="112">
        <f t="shared" si="21"/>
        <v>0</v>
      </c>
      <c r="J35" s="108">
        <v>0</v>
      </c>
      <c r="K35" s="113">
        <v>0</v>
      </c>
      <c r="L35" s="110">
        <f t="shared" si="22"/>
        <v>0</v>
      </c>
      <c r="M35" s="108">
        <v>0</v>
      </c>
      <c r="N35" s="111">
        <v>0</v>
      </c>
      <c r="O35" s="112">
        <f t="shared" si="23"/>
        <v>0</v>
      </c>
      <c r="P35" s="108">
        <v>0</v>
      </c>
      <c r="Q35" s="113">
        <v>0</v>
      </c>
      <c r="R35" s="110">
        <f t="shared" si="24"/>
        <v>0</v>
      </c>
      <c r="S35" s="108">
        <v>0</v>
      </c>
      <c r="T35" s="111">
        <v>0</v>
      </c>
      <c r="U35" s="110">
        <f t="shared" si="25"/>
        <v>3</v>
      </c>
      <c r="V35" s="108">
        <v>1</v>
      </c>
      <c r="W35" s="111">
        <v>2</v>
      </c>
      <c r="X35" s="112">
        <f t="shared" si="26"/>
        <v>0</v>
      </c>
      <c r="Y35" s="113">
        <v>0</v>
      </c>
      <c r="Z35" s="113">
        <v>0</v>
      </c>
      <c r="AA35" s="114">
        <f t="shared" si="28"/>
        <v>98.8</v>
      </c>
      <c r="AB35" s="115">
        <f t="shared" si="28"/>
        <v>99.2</v>
      </c>
      <c r="AC35" s="116">
        <f t="shared" si="28"/>
        <v>98.3</v>
      </c>
      <c r="AD35" s="117">
        <f t="shared" si="27"/>
        <v>0</v>
      </c>
      <c r="AE35" s="115">
        <f t="shared" si="27"/>
        <v>0</v>
      </c>
      <c r="AF35" s="116">
        <f t="shared" si="19"/>
        <v>0</v>
      </c>
    </row>
    <row r="36" spans="1:32" s="59" customFormat="1" ht="15" hidden="1" customHeight="1">
      <c r="B36" s="91" t="s">
        <v>82</v>
      </c>
      <c r="C36" s="107">
        <f t="shared" si="29"/>
        <v>4</v>
      </c>
      <c r="D36" s="108">
        <f t="shared" si="30"/>
        <v>2</v>
      </c>
      <c r="E36" s="109">
        <f t="shared" si="30"/>
        <v>2</v>
      </c>
      <c r="F36" s="110">
        <f t="shared" si="20"/>
        <v>4</v>
      </c>
      <c r="G36" s="108">
        <v>2</v>
      </c>
      <c r="H36" s="111">
        <v>2</v>
      </c>
      <c r="I36" s="112">
        <f t="shared" si="21"/>
        <v>0</v>
      </c>
      <c r="J36" s="108">
        <v>0</v>
      </c>
      <c r="K36" s="113">
        <v>0</v>
      </c>
      <c r="L36" s="110">
        <f t="shared" si="22"/>
        <v>0</v>
      </c>
      <c r="M36" s="108">
        <v>0</v>
      </c>
      <c r="N36" s="111">
        <v>0</v>
      </c>
      <c r="O36" s="112">
        <f t="shared" si="23"/>
        <v>0</v>
      </c>
      <c r="P36" s="108">
        <v>0</v>
      </c>
      <c r="Q36" s="113">
        <v>0</v>
      </c>
      <c r="R36" s="110">
        <f t="shared" si="24"/>
        <v>0</v>
      </c>
      <c r="S36" s="108">
        <v>0</v>
      </c>
      <c r="T36" s="111">
        <v>0</v>
      </c>
      <c r="U36" s="110">
        <f t="shared" si="25"/>
        <v>0</v>
      </c>
      <c r="V36" s="108">
        <v>0</v>
      </c>
      <c r="W36" s="111">
        <v>0</v>
      </c>
      <c r="X36" s="112">
        <f t="shared" si="26"/>
        <v>0</v>
      </c>
      <c r="Y36" s="113">
        <v>0</v>
      </c>
      <c r="Z36" s="113">
        <v>0</v>
      </c>
      <c r="AA36" s="114">
        <f t="shared" si="28"/>
        <v>100</v>
      </c>
      <c r="AB36" s="115">
        <f t="shared" si="28"/>
        <v>100</v>
      </c>
      <c r="AC36" s="116">
        <f t="shared" si="28"/>
        <v>100</v>
      </c>
      <c r="AD36" s="117">
        <f t="shared" si="27"/>
        <v>0</v>
      </c>
      <c r="AE36" s="115">
        <f t="shared" si="27"/>
        <v>0</v>
      </c>
      <c r="AF36" s="116">
        <f t="shared" si="19"/>
        <v>0</v>
      </c>
    </row>
    <row r="37" spans="1:32" s="59" customFormat="1" ht="15" hidden="1" customHeight="1">
      <c r="B37" s="91" t="s">
        <v>83</v>
      </c>
      <c r="C37" s="107">
        <f t="shared" si="29"/>
        <v>132</v>
      </c>
      <c r="D37" s="108">
        <f t="shared" si="30"/>
        <v>66</v>
      </c>
      <c r="E37" s="109">
        <f t="shared" si="30"/>
        <v>66</v>
      </c>
      <c r="F37" s="110">
        <f t="shared" si="20"/>
        <v>132</v>
      </c>
      <c r="G37" s="108">
        <v>66</v>
      </c>
      <c r="H37" s="111">
        <v>66</v>
      </c>
      <c r="I37" s="112">
        <f t="shared" si="21"/>
        <v>0</v>
      </c>
      <c r="J37" s="108">
        <v>0</v>
      </c>
      <c r="K37" s="113">
        <v>0</v>
      </c>
      <c r="L37" s="110">
        <f t="shared" si="22"/>
        <v>0</v>
      </c>
      <c r="M37" s="108">
        <v>0</v>
      </c>
      <c r="N37" s="111">
        <v>0</v>
      </c>
      <c r="O37" s="112">
        <f t="shared" si="23"/>
        <v>0</v>
      </c>
      <c r="P37" s="108">
        <v>0</v>
      </c>
      <c r="Q37" s="113">
        <v>0</v>
      </c>
      <c r="R37" s="110">
        <f t="shared" si="24"/>
        <v>0</v>
      </c>
      <c r="S37" s="108">
        <v>0</v>
      </c>
      <c r="T37" s="111">
        <v>0</v>
      </c>
      <c r="U37" s="110">
        <f t="shared" si="25"/>
        <v>0</v>
      </c>
      <c r="V37" s="108">
        <v>0</v>
      </c>
      <c r="W37" s="111">
        <v>0</v>
      </c>
      <c r="X37" s="112">
        <f t="shared" si="26"/>
        <v>0</v>
      </c>
      <c r="Y37" s="113">
        <v>0</v>
      </c>
      <c r="Z37" s="113">
        <v>0</v>
      </c>
      <c r="AA37" s="114">
        <f t="shared" si="28"/>
        <v>100</v>
      </c>
      <c r="AB37" s="115">
        <f t="shared" si="28"/>
        <v>100</v>
      </c>
      <c r="AC37" s="116">
        <f t="shared" si="28"/>
        <v>100</v>
      </c>
      <c r="AD37" s="117">
        <f t="shared" si="27"/>
        <v>0</v>
      </c>
      <c r="AE37" s="115">
        <f t="shared" si="27"/>
        <v>0</v>
      </c>
      <c r="AF37" s="116">
        <f t="shared" si="19"/>
        <v>0</v>
      </c>
    </row>
    <row r="38" spans="1:32" s="59" customFormat="1" ht="14.1" customHeight="1">
      <c r="B38" s="91" t="s">
        <v>84</v>
      </c>
      <c r="C38" s="107">
        <f t="shared" si="29"/>
        <v>285</v>
      </c>
      <c r="D38" s="108">
        <f>SUM(D39)</f>
        <v>147</v>
      </c>
      <c r="E38" s="109">
        <f>SUM(E39)</f>
        <v>138</v>
      </c>
      <c r="F38" s="110">
        <f t="shared" si="20"/>
        <v>279</v>
      </c>
      <c r="G38" s="108">
        <f>SUM(G39)</f>
        <v>142</v>
      </c>
      <c r="H38" s="111">
        <f>SUM(H39)</f>
        <v>137</v>
      </c>
      <c r="I38" s="112">
        <f t="shared" si="21"/>
        <v>0</v>
      </c>
      <c r="J38" s="108">
        <f>SUM(J39)</f>
        <v>0</v>
      </c>
      <c r="K38" s="113">
        <f>SUM(K39)</f>
        <v>0</v>
      </c>
      <c r="L38" s="110">
        <f t="shared" si="22"/>
        <v>0</v>
      </c>
      <c r="M38" s="108">
        <f>SUM(M39)</f>
        <v>0</v>
      </c>
      <c r="N38" s="111">
        <f>SUM(N39)</f>
        <v>0</v>
      </c>
      <c r="O38" s="112">
        <f t="shared" si="23"/>
        <v>1</v>
      </c>
      <c r="P38" s="108">
        <f>SUM(P39)</f>
        <v>1</v>
      </c>
      <c r="Q38" s="113">
        <f>SUM(Q39)</f>
        <v>0</v>
      </c>
      <c r="R38" s="110">
        <f t="shared" si="24"/>
        <v>2</v>
      </c>
      <c r="S38" s="108">
        <f>SUM(S39)</f>
        <v>2</v>
      </c>
      <c r="T38" s="111">
        <f>SUM(T39)</f>
        <v>0</v>
      </c>
      <c r="U38" s="110">
        <f t="shared" si="25"/>
        <v>3</v>
      </c>
      <c r="V38" s="108">
        <f>SUM(V39)</f>
        <v>2</v>
      </c>
      <c r="W38" s="111">
        <f>SUM(W39)</f>
        <v>1</v>
      </c>
      <c r="X38" s="112">
        <f t="shared" si="26"/>
        <v>0</v>
      </c>
      <c r="Y38" s="113">
        <f>SUM(Y39)</f>
        <v>0</v>
      </c>
      <c r="Z38" s="113">
        <f>SUM(Z39)</f>
        <v>0</v>
      </c>
      <c r="AA38" s="114">
        <f t="shared" si="28"/>
        <v>97.9</v>
      </c>
      <c r="AB38" s="115">
        <f t="shared" si="28"/>
        <v>96.6</v>
      </c>
      <c r="AC38" s="116">
        <f t="shared" si="28"/>
        <v>99.3</v>
      </c>
      <c r="AD38" s="117">
        <f t="shared" si="27"/>
        <v>0.7</v>
      </c>
      <c r="AE38" s="115">
        <f t="shared" si="27"/>
        <v>1.4</v>
      </c>
      <c r="AF38" s="116">
        <f t="shared" si="19"/>
        <v>0</v>
      </c>
    </row>
    <row r="39" spans="1:32" s="59" customFormat="1" ht="15" hidden="1" customHeight="1">
      <c r="B39" s="91" t="s">
        <v>85</v>
      </c>
      <c r="C39" s="107">
        <f t="shared" si="29"/>
        <v>285</v>
      </c>
      <c r="D39" s="108">
        <f>G39+J39+M39+P39+S39+V39+Y39</f>
        <v>147</v>
      </c>
      <c r="E39" s="109">
        <f>H39+K39+N39+Q39+T39+W39+Z39</f>
        <v>138</v>
      </c>
      <c r="F39" s="110">
        <f t="shared" si="20"/>
        <v>279</v>
      </c>
      <c r="G39" s="108">
        <v>142</v>
      </c>
      <c r="H39" s="111">
        <v>137</v>
      </c>
      <c r="I39" s="112">
        <f t="shared" si="21"/>
        <v>0</v>
      </c>
      <c r="J39" s="108">
        <v>0</v>
      </c>
      <c r="K39" s="113">
        <v>0</v>
      </c>
      <c r="L39" s="110">
        <f t="shared" si="22"/>
        <v>0</v>
      </c>
      <c r="M39" s="108">
        <v>0</v>
      </c>
      <c r="N39" s="111">
        <v>0</v>
      </c>
      <c r="O39" s="112">
        <f t="shared" si="23"/>
        <v>1</v>
      </c>
      <c r="P39" s="108">
        <v>1</v>
      </c>
      <c r="Q39" s="113">
        <v>0</v>
      </c>
      <c r="R39" s="110">
        <f t="shared" si="24"/>
        <v>2</v>
      </c>
      <c r="S39" s="108">
        <v>2</v>
      </c>
      <c r="T39" s="111">
        <v>0</v>
      </c>
      <c r="U39" s="110">
        <f t="shared" si="25"/>
        <v>3</v>
      </c>
      <c r="V39" s="108">
        <v>2</v>
      </c>
      <c r="W39" s="111">
        <v>1</v>
      </c>
      <c r="X39" s="112">
        <f t="shared" si="26"/>
        <v>0</v>
      </c>
      <c r="Y39" s="113">
        <v>0</v>
      </c>
      <c r="Z39" s="113">
        <v>0</v>
      </c>
      <c r="AA39" s="114">
        <f t="shared" si="28"/>
        <v>97.9</v>
      </c>
      <c r="AB39" s="115">
        <f t="shared" si="28"/>
        <v>96.6</v>
      </c>
      <c r="AC39" s="116">
        <f t="shared" si="28"/>
        <v>99.3</v>
      </c>
      <c r="AD39" s="117">
        <f t="shared" si="27"/>
        <v>0.7</v>
      </c>
      <c r="AE39" s="115">
        <f t="shared" si="27"/>
        <v>1.4</v>
      </c>
      <c r="AF39" s="116">
        <f t="shared" si="19"/>
        <v>0</v>
      </c>
    </row>
    <row r="40" spans="1:32" s="59" customFormat="1" ht="14.1" customHeight="1">
      <c r="B40" s="99" t="s">
        <v>86</v>
      </c>
      <c r="C40" s="118">
        <f t="shared" si="29"/>
        <v>153</v>
      </c>
      <c r="D40" s="119">
        <f>SUM(D41)</f>
        <v>78</v>
      </c>
      <c r="E40" s="120">
        <f>SUM(E41)</f>
        <v>75</v>
      </c>
      <c r="F40" s="121">
        <f t="shared" si="20"/>
        <v>153</v>
      </c>
      <c r="G40" s="119">
        <f>SUM(G41)</f>
        <v>78</v>
      </c>
      <c r="H40" s="122">
        <f>SUM(H41)</f>
        <v>75</v>
      </c>
      <c r="I40" s="123">
        <f t="shared" si="21"/>
        <v>0</v>
      </c>
      <c r="J40" s="119">
        <f>SUM(J41)</f>
        <v>0</v>
      </c>
      <c r="K40" s="124">
        <f>SUM(K41)</f>
        <v>0</v>
      </c>
      <c r="L40" s="121">
        <f t="shared" si="22"/>
        <v>0</v>
      </c>
      <c r="M40" s="119">
        <f>SUM(M41)</f>
        <v>0</v>
      </c>
      <c r="N40" s="122">
        <f>SUM(N41)</f>
        <v>0</v>
      </c>
      <c r="O40" s="123">
        <f t="shared" si="23"/>
        <v>0</v>
      </c>
      <c r="P40" s="119">
        <f>SUM(P41)</f>
        <v>0</v>
      </c>
      <c r="Q40" s="124">
        <f>SUM(Q41)</f>
        <v>0</v>
      </c>
      <c r="R40" s="121">
        <f t="shared" si="24"/>
        <v>0</v>
      </c>
      <c r="S40" s="119">
        <f>SUM(S41)</f>
        <v>0</v>
      </c>
      <c r="T40" s="122">
        <f>SUM(T41)</f>
        <v>0</v>
      </c>
      <c r="U40" s="121">
        <f t="shared" si="25"/>
        <v>0</v>
      </c>
      <c r="V40" s="119">
        <f>SUM(V41)</f>
        <v>0</v>
      </c>
      <c r="W40" s="122">
        <f>SUM(W41)</f>
        <v>0</v>
      </c>
      <c r="X40" s="123">
        <f t="shared" si="26"/>
        <v>0</v>
      </c>
      <c r="Y40" s="124">
        <f>SUM(Y41)</f>
        <v>0</v>
      </c>
      <c r="Z40" s="124">
        <f>SUM(Z41)</f>
        <v>0</v>
      </c>
      <c r="AA40" s="125">
        <f t="shared" si="28"/>
        <v>100</v>
      </c>
      <c r="AB40" s="126">
        <f t="shared" si="28"/>
        <v>100</v>
      </c>
      <c r="AC40" s="127">
        <f t="shared" si="28"/>
        <v>100</v>
      </c>
      <c r="AD40" s="128">
        <f t="shared" si="27"/>
        <v>0</v>
      </c>
      <c r="AE40" s="126">
        <f t="shared" si="27"/>
        <v>0</v>
      </c>
      <c r="AF40" s="127">
        <f t="shared" si="19"/>
        <v>0</v>
      </c>
    </row>
    <row r="41" spans="1:32" s="59" customFormat="1" ht="15" hidden="1" customHeight="1">
      <c r="B41" s="99" t="s">
        <v>87</v>
      </c>
      <c r="C41" s="118">
        <f t="shared" si="29"/>
        <v>153</v>
      </c>
      <c r="D41" s="119">
        <f>G41+J41+M41+P41+S41+V41+Y41</f>
        <v>78</v>
      </c>
      <c r="E41" s="120">
        <f>H41+K41+N41+Q41+T41+W41+Z41</f>
        <v>75</v>
      </c>
      <c r="F41" s="121">
        <f t="shared" si="20"/>
        <v>153</v>
      </c>
      <c r="G41" s="119">
        <v>78</v>
      </c>
      <c r="H41" s="122">
        <v>75</v>
      </c>
      <c r="I41" s="123">
        <f t="shared" si="21"/>
        <v>0</v>
      </c>
      <c r="J41" s="119">
        <v>0</v>
      </c>
      <c r="K41" s="124">
        <v>0</v>
      </c>
      <c r="L41" s="121">
        <f t="shared" si="22"/>
        <v>0</v>
      </c>
      <c r="M41" s="119">
        <v>0</v>
      </c>
      <c r="N41" s="122">
        <v>0</v>
      </c>
      <c r="O41" s="123">
        <f t="shared" si="23"/>
        <v>0</v>
      </c>
      <c r="P41" s="119">
        <v>0</v>
      </c>
      <c r="Q41" s="124">
        <v>0</v>
      </c>
      <c r="R41" s="121">
        <f t="shared" si="24"/>
        <v>0</v>
      </c>
      <c r="S41" s="119">
        <v>0</v>
      </c>
      <c r="T41" s="122">
        <v>0</v>
      </c>
      <c r="U41" s="121">
        <f t="shared" si="25"/>
        <v>0</v>
      </c>
      <c r="V41" s="119">
        <v>0</v>
      </c>
      <c r="W41" s="122">
        <v>0</v>
      </c>
      <c r="X41" s="123">
        <f t="shared" si="26"/>
        <v>0</v>
      </c>
      <c r="Y41" s="124">
        <v>0</v>
      </c>
      <c r="Z41" s="124">
        <v>0</v>
      </c>
      <c r="AA41" s="125">
        <f t="shared" si="28"/>
        <v>100</v>
      </c>
      <c r="AB41" s="126">
        <f t="shared" si="28"/>
        <v>100</v>
      </c>
      <c r="AC41" s="127">
        <f t="shared" si="28"/>
        <v>100</v>
      </c>
      <c r="AD41" s="128">
        <f>ROUND(R41/C41*100,1)</f>
        <v>0</v>
      </c>
      <c r="AE41" s="126">
        <f>ROUND(S41/D41*100,1)</f>
        <v>0</v>
      </c>
      <c r="AF41" s="127">
        <f>ROUND(T41/E41*100,1)</f>
        <v>0</v>
      </c>
    </row>
    <row r="42" spans="1:32" s="143" customFormat="1" ht="19.5" customHeight="1">
      <c r="A42" s="142"/>
      <c r="B42" s="81" t="s">
        <v>90</v>
      </c>
      <c r="C42" s="82">
        <f>C43+C45+C49+C51</f>
        <v>1011</v>
      </c>
      <c r="D42" s="82">
        <f t="shared" ref="D42:Z42" si="31">D43+D45+D49+D51</f>
        <v>521</v>
      </c>
      <c r="E42" s="83">
        <f t="shared" si="31"/>
        <v>490</v>
      </c>
      <c r="F42" s="84">
        <f t="shared" si="31"/>
        <v>1006</v>
      </c>
      <c r="G42" s="82">
        <f t="shared" si="31"/>
        <v>521</v>
      </c>
      <c r="H42" s="85">
        <f t="shared" si="31"/>
        <v>485</v>
      </c>
      <c r="I42" s="82">
        <f t="shared" si="31"/>
        <v>1</v>
      </c>
      <c r="J42" s="82">
        <f t="shared" si="31"/>
        <v>0</v>
      </c>
      <c r="K42" s="83">
        <f t="shared" si="31"/>
        <v>1</v>
      </c>
      <c r="L42" s="84">
        <f t="shared" si="31"/>
        <v>0</v>
      </c>
      <c r="M42" s="82">
        <f t="shared" si="31"/>
        <v>0</v>
      </c>
      <c r="N42" s="85">
        <f t="shared" si="31"/>
        <v>0</v>
      </c>
      <c r="O42" s="82">
        <f t="shared" si="31"/>
        <v>0</v>
      </c>
      <c r="P42" s="82">
        <f t="shared" si="31"/>
        <v>0</v>
      </c>
      <c r="Q42" s="83">
        <f t="shared" si="31"/>
        <v>0</v>
      </c>
      <c r="R42" s="84">
        <f t="shared" si="31"/>
        <v>1</v>
      </c>
      <c r="S42" s="82">
        <f t="shared" si="31"/>
        <v>0</v>
      </c>
      <c r="T42" s="85">
        <f t="shared" si="31"/>
        <v>1</v>
      </c>
      <c r="U42" s="82">
        <f t="shared" si="31"/>
        <v>3</v>
      </c>
      <c r="V42" s="82">
        <f t="shared" si="31"/>
        <v>0</v>
      </c>
      <c r="W42" s="83">
        <f t="shared" si="31"/>
        <v>3</v>
      </c>
      <c r="X42" s="84">
        <f t="shared" si="31"/>
        <v>0</v>
      </c>
      <c r="Y42" s="82">
        <f t="shared" si="31"/>
        <v>0</v>
      </c>
      <c r="Z42" s="85">
        <f t="shared" si="31"/>
        <v>0</v>
      </c>
      <c r="AA42" s="86">
        <f t="shared" si="28"/>
        <v>99.5</v>
      </c>
      <c r="AB42" s="87">
        <f t="shared" si="28"/>
        <v>100</v>
      </c>
      <c r="AC42" s="88">
        <f t="shared" si="28"/>
        <v>99</v>
      </c>
      <c r="AD42" s="89">
        <f>ROUND(R42/C42*100,1)</f>
        <v>0.1</v>
      </c>
      <c r="AE42" s="87">
        <f>ROUND(S42/D42*100,1)</f>
        <v>0</v>
      </c>
      <c r="AF42" s="88">
        <f t="shared" ref="AF42:AF51" si="32">ROUND(T42/E42*100,1)</f>
        <v>0.2</v>
      </c>
    </row>
    <row r="43" spans="1:32" s="59" customFormat="1" ht="14.1" customHeight="1">
      <c r="B43" s="91" t="s">
        <v>91</v>
      </c>
      <c r="C43" s="107">
        <f>SUM(D43:E43)</f>
        <v>243</v>
      </c>
      <c r="D43" s="108">
        <f>SUM(D44)</f>
        <v>127</v>
      </c>
      <c r="E43" s="109">
        <f>SUM(E44)</f>
        <v>116</v>
      </c>
      <c r="F43" s="110">
        <f t="shared" ref="F43:F52" si="33">SUM(G43:H43)</f>
        <v>242</v>
      </c>
      <c r="G43" s="108">
        <f>SUM(G44)</f>
        <v>127</v>
      </c>
      <c r="H43" s="111">
        <f>SUM(H44)</f>
        <v>115</v>
      </c>
      <c r="I43" s="112">
        <f t="shared" ref="I43:I52" si="34">SUM(J43:K43)</f>
        <v>0</v>
      </c>
      <c r="J43" s="108">
        <f>SUM(J44)</f>
        <v>0</v>
      </c>
      <c r="K43" s="113">
        <f>SUM(K44)</f>
        <v>0</v>
      </c>
      <c r="L43" s="110">
        <f t="shared" ref="L43:L52" si="35">SUM(M43:N43)</f>
        <v>0</v>
      </c>
      <c r="M43" s="108">
        <f>SUM(M44)</f>
        <v>0</v>
      </c>
      <c r="N43" s="111">
        <f>SUM(N44)</f>
        <v>0</v>
      </c>
      <c r="O43" s="112">
        <f t="shared" ref="O43:O52" si="36">SUM(P43:Q43)</f>
        <v>0</v>
      </c>
      <c r="P43" s="108">
        <f>SUM(P44)</f>
        <v>0</v>
      </c>
      <c r="Q43" s="113">
        <f>SUM(Q44)</f>
        <v>0</v>
      </c>
      <c r="R43" s="110">
        <f t="shared" ref="R43:R52" si="37">SUM(S43:T43)</f>
        <v>1</v>
      </c>
      <c r="S43" s="108">
        <f>SUM(S44)</f>
        <v>0</v>
      </c>
      <c r="T43" s="111">
        <f>SUM(T44)</f>
        <v>1</v>
      </c>
      <c r="U43" s="110">
        <f t="shared" ref="U43:U52" si="38">SUM(V43:W43)</f>
        <v>0</v>
      </c>
      <c r="V43" s="108">
        <f>SUM(V44)</f>
        <v>0</v>
      </c>
      <c r="W43" s="111">
        <f>SUM(W44)</f>
        <v>0</v>
      </c>
      <c r="X43" s="112">
        <f t="shared" ref="X43:X52" si="39">SUM(Y43:Z43)</f>
        <v>0</v>
      </c>
      <c r="Y43" s="113">
        <f>SUM(Y44)</f>
        <v>0</v>
      </c>
      <c r="Z43" s="113">
        <f>SUM(Z44)</f>
        <v>0</v>
      </c>
      <c r="AA43" s="114">
        <f t="shared" si="28"/>
        <v>99.6</v>
      </c>
      <c r="AB43" s="115">
        <f t="shared" si="28"/>
        <v>100</v>
      </c>
      <c r="AC43" s="116">
        <f t="shared" si="28"/>
        <v>99.1</v>
      </c>
      <c r="AD43" s="117">
        <f>ROUND(R43/C43*100,1)</f>
        <v>0.4</v>
      </c>
      <c r="AE43" s="115">
        <f>ROUND(S43/D43*100,1)</f>
        <v>0</v>
      </c>
      <c r="AF43" s="116">
        <f t="shared" si="32"/>
        <v>0.9</v>
      </c>
    </row>
    <row r="44" spans="1:32" s="59" customFormat="1" ht="15" hidden="1" customHeight="1">
      <c r="B44" s="91" t="s">
        <v>79</v>
      </c>
      <c r="C44" s="107">
        <f>SUM(D44:E44)</f>
        <v>243</v>
      </c>
      <c r="D44" s="108">
        <f>G44+J44+M44+P44+S44+V44+Y44</f>
        <v>127</v>
      </c>
      <c r="E44" s="109">
        <f>H44+K44+N44+Q44+T44+W44+Z44</f>
        <v>116</v>
      </c>
      <c r="F44" s="110">
        <f t="shared" si="33"/>
        <v>242</v>
      </c>
      <c r="G44" s="108">
        <v>127</v>
      </c>
      <c r="H44" s="111">
        <v>115</v>
      </c>
      <c r="I44" s="112">
        <f t="shared" si="34"/>
        <v>0</v>
      </c>
      <c r="J44" s="108">
        <v>0</v>
      </c>
      <c r="K44" s="113">
        <v>0</v>
      </c>
      <c r="L44" s="110">
        <f t="shared" si="35"/>
        <v>0</v>
      </c>
      <c r="M44" s="108">
        <v>0</v>
      </c>
      <c r="N44" s="111">
        <v>0</v>
      </c>
      <c r="O44" s="112">
        <f t="shared" si="36"/>
        <v>0</v>
      </c>
      <c r="P44" s="108">
        <v>0</v>
      </c>
      <c r="Q44" s="113">
        <v>0</v>
      </c>
      <c r="R44" s="110">
        <f t="shared" si="37"/>
        <v>1</v>
      </c>
      <c r="S44" s="108">
        <v>0</v>
      </c>
      <c r="T44" s="111">
        <v>1</v>
      </c>
      <c r="U44" s="110">
        <f t="shared" si="38"/>
        <v>0</v>
      </c>
      <c r="V44" s="108">
        <v>0</v>
      </c>
      <c r="W44" s="111">
        <v>0</v>
      </c>
      <c r="X44" s="112">
        <f t="shared" si="39"/>
        <v>0</v>
      </c>
      <c r="Y44" s="113">
        <v>0</v>
      </c>
      <c r="Z44" s="113">
        <v>0</v>
      </c>
      <c r="AA44" s="114">
        <f t="shared" si="28"/>
        <v>99.6</v>
      </c>
      <c r="AB44" s="115">
        <f t="shared" si="28"/>
        <v>100</v>
      </c>
      <c r="AC44" s="116">
        <f t="shared" si="28"/>
        <v>99.1</v>
      </c>
      <c r="AD44" s="117">
        <f t="shared" ref="AD44:AF57" si="40">ROUND(R44/C44*100,1)</f>
        <v>0.4</v>
      </c>
      <c r="AE44" s="115">
        <f t="shared" si="40"/>
        <v>0</v>
      </c>
      <c r="AF44" s="116">
        <f t="shared" si="32"/>
        <v>0.9</v>
      </c>
    </row>
    <row r="45" spans="1:32" s="59" customFormat="1" ht="14.1" customHeight="1">
      <c r="B45" s="91" t="s">
        <v>89</v>
      </c>
      <c r="C45" s="107">
        <f>SUM(D45:E45)</f>
        <v>373</v>
      </c>
      <c r="D45" s="108">
        <f>SUM(D46:D48)</f>
        <v>194</v>
      </c>
      <c r="E45" s="109">
        <f>SUM(E46:E48)</f>
        <v>179</v>
      </c>
      <c r="F45" s="110">
        <f t="shared" si="33"/>
        <v>372</v>
      </c>
      <c r="G45" s="108">
        <f>SUM(G46:G48)</f>
        <v>194</v>
      </c>
      <c r="H45" s="111">
        <f>SUM(H46:H48)</f>
        <v>178</v>
      </c>
      <c r="I45" s="112">
        <f t="shared" si="34"/>
        <v>0</v>
      </c>
      <c r="J45" s="108">
        <f>SUM(J46:J48)</f>
        <v>0</v>
      </c>
      <c r="K45" s="113">
        <f>SUM(K46:K48)</f>
        <v>0</v>
      </c>
      <c r="L45" s="110">
        <f t="shared" si="35"/>
        <v>0</v>
      </c>
      <c r="M45" s="108">
        <f>SUM(M46:M48)</f>
        <v>0</v>
      </c>
      <c r="N45" s="111">
        <f>SUM(N46:N48)</f>
        <v>0</v>
      </c>
      <c r="O45" s="112">
        <f t="shared" si="36"/>
        <v>0</v>
      </c>
      <c r="P45" s="108">
        <f>SUM(P46:P48)</f>
        <v>0</v>
      </c>
      <c r="Q45" s="113">
        <f>SUM(Q46:Q48)</f>
        <v>0</v>
      </c>
      <c r="R45" s="110">
        <f t="shared" si="37"/>
        <v>0</v>
      </c>
      <c r="S45" s="108">
        <f>SUM(S46:S48)</f>
        <v>0</v>
      </c>
      <c r="T45" s="111">
        <f>SUM(T46:T48)</f>
        <v>0</v>
      </c>
      <c r="U45" s="110">
        <f t="shared" si="38"/>
        <v>1</v>
      </c>
      <c r="V45" s="108">
        <f>SUM(V46:V48)</f>
        <v>0</v>
      </c>
      <c r="W45" s="111">
        <f>SUM(W46:W48)</f>
        <v>1</v>
      </c>
      <c r="X45" s="112">
        <f t="shared" si="39"/>
        <v>0</v>
      </c>
      <c r="Y45" s="113">
        <f>SUM(Y46:Y48)</f>
        <v>0</v>
      </c>
      <c r="Z45" s="113">
        <f>SUM(Z46:Z48)</f>
        <v>0</v>
      </c>
      <c r="AA45" s="114">
        <f t="shared" si="28"/>
        <v>99.7</v>
      </c>
      <c r="AB45" s="115">
        <f t="shared" si="28"/>
        <v>100</v>
      </c>
      <c r="AC45" s="116">
        <f t="shared" si="28"/>
        <v>99.4</v>
      </c>
      <c r="AD45" s="117">
        <f t="shared" si="40"/>
        <v>0</v>
      </c>
      <c r="AE45" s="115">
        <f t="shared" si="40"/>
        <v>0</v>
      </c>
      <c r="AF45" s="116">
        <f t="shared" si="32"/>
        <v>0</v>
      </c>
    </row>
    <row r="46" spans="1:32" s="59" customFormat="1" ht="15" hidden="1" customHeight="1">
      <c r="B46" s="91" t="s">
        <v>81</v>
      </c>
      <c r="C46" s="107">
        <f t="shared" ref="C46:C52" si="41">SUM(D46:E46)</f>
        <v>239</v>
      </c>
      <c r="D46" s="108">
        <f t="shared" ref="D46:E48" si="42">G46+J46+M46+P46+S46+V46+Y46</f>
        <v>123</v>
      </c>
      <c r="E46" s="109">
        <f t="shared" si="42"/>
        <v>116</v>
      </c>
      <c r="F46" s="110">
        <f t="shared" si="33"/>
        <v>238</v>
      </c>
      <c r="G46" s="108">
        <v>123</v>
      </c>
      <c r="H46" s="111">
        <v>115</v>
      </c>
      <c r="I46" s="112">
        <f t="shared" si="34"/>
        <v>0</v>
      </c>
      <c r="J46" s="108">
        <v>0</v>
      </c>
      <c r="K46" s="113">
        <v>0</v>
      </c>
      <c r="L46" s="110">
        <f t="shared" si="35"/>
        <v>0</v>
      </c>
      <c r="M46" s="108">
        <v>0</v>
      </c>
      <c r="N46" s="111">
        <v>0</v>
      </c>
      <c r="O46" s="112">
        <f t="shared" si="36"/>
        <v>0</v>
      </c>
      <c r="P46" s="108">
        <v>0</v>
      </c>
      <c r="Q46" s="113">
        <v>0</v>
      </c>
      <c r="R46" s="110">
        <f t="shared" si="37"/>
        <v>0</v>
      </c>
      <c r="S46" s="108">
        <v>0</v>
      </c>
      <c r="T46" s="111">
        <v>0</v>
      </c>
      <c r="U46" s="110">
        <f t="shared" si="38"/>
        <v>1</v>
      </c>
      <c r="V46" s="108">
        <v>0</v>
      </c>
      <c r="W46" s="111">
        <v>1</v>
      </c>
      <c r="X46" s="112">
        <f t="shared" si="39"/>
        <v>0</v>
      </c>
      <c r="Y46" s="113">
        <v>0</v>
      </c>
      <c r="Z46" s="113">
        <v>0</v>
      </c>
      <c r="AA46" s="114">
        <f t="shared" si="28"/>
        <v>99.6</v>
      </c>
      <c r="AB46" s="115">
        <f t="shared" si="28"/>
        <v>100</v>
      </c>
      <c r="AC46" s="116">
        <f t="shared" si="28"/>
        <v>99.1</v>
      </c>
      <c r="AD46" s="117">
        <f t="shared" si="40"/>
        <v>0</v>
      </c>
      <c r="AE46" s="115">
        <f t="shared" si="40"/>
        <v>0</v>
      </c>
      <c r="AF46" s="116">
        <f t="shared" si="32"/>
        <v>0</v>
      </c>
    </row>
    <row r="47" spans="1:32" s="59" customFormat="1" ht="15" hidden="1" customHeight="1">
      <c r="B47" s="91" t="s">
        <v>92</v>
      </c>
      <c r="C47" s="107">
        <f t="shared" si="41"/>
        <v>0</v>
      </c>
      <c r="D47" s="108">
        <f t="shared" si="42"/>
        <v>0</v>
      </c>
      <c r="E47" s="109">
        <f t="shared" si="42"/>
        <v>0</v>
      </c>
      <c r="F47" s="110">
        <f t="shared" si="33"/>
        <v>0</v>
      </c>
      <c r="G47" s="108">
        <v>0</v>
      </c>
      <c r="H47" s="111">
        <v>0</v>
      </c>
      <c r="I47" s="112">
        <f t="shared" si="34"/>
        <v>0</v>
      </c>
      <c r="J47" s="108">
        <v>0</v>
      </c>
      <c r="K47" s="113">
        <v>0</v>
      </c>
      <c r="L47" s="110">
        <f t="shared" si="35"/>
        <v>0</v>
      </c>
      <c r="M47" s="108">
        <v>0</v>
      </c>
      <c r="N47" s="111">
        <v>0</v>
      </c>
      <c r="O47" s="112">
        <f t="shared" si="36"/>
        <v>0</v>
      </c>
      <c r="P47" s="108">
        <v>0</v>
      </c>
      <c r="Q47" s="113">
        <v>0</v>
      </c>
      <c r="R47" s="110">
        <f t="shared" si="37"/>
        <v>0</v>
      </c>
      <c r="S47" s="108">
        <v>0</v>
      </c>
      <c r="T47" s="111">
        <v>0</v>
      </c>
      <c r="U47" s="110">
        <f t="shared" si="38"/>
        <v>0</v>
      </c>
      <c r="V47" s="108">
        <v>0</v>
      </c>
      <c r="W47" s="111">
        <v>0</v>
      </c>
      <c r="X47" s="112">
        <f t="shared" si="39"/>
        <v>0</v>
      </c>
      <c r="Y47" s="113">
        <v>0</v>
      </c>
      <c r="Z47" s="113">
        <v>0</v>
      </c>
      <c r="AA47" s="144" t="s">
        <v>93</v>
      </c>
      <c r="AB47" s="145" t="s">
        <v>93</v>
      </c>
      <c r="AC47" s="146" t="s">
        <v>93</v>
      </c>
      <c r="AD47" s="147" t="s">
        <v>93</v>
      </c>
      <c r="AE47" s="145" t="s">
        <v>93</v>
      </c>
      <c r="AF47" s="146" t="s">
        <v>93</v>
      </c>
    </row>
    <row r="48" spans="1:32" s="59" customFormat="1" ht="15" hidden="1" customHeight="1">
      <c r="B48" s="91" t="s">
        <v>83</v>
      </c>
      <c r="C48" s="107">
        <f t="shared" si="41"/>
        <v>134</v>
      </c>
      <c r="D48" s="108">
        <f t="shared" si="42"/>
        <v>71</v>
      </c>
      <c r="E48" s="109">
        <f t="shared" si="42"/>
        <v>63</v>
      </c>
      <c r="F48" s="110">
        <f t="shared" si="33"/>
        <v>134</v>
      </c>
      <c r="G48" s="108">
        <v>71</v>
      </c>
      <c r="H48" s="111">
        <v>63</v>
      </c>
      <c r="I48" s="112">
        <f t="shared" si="34"/>
        <v>0</v>
      </c>
      <c r="J48" s="108">
        <v>0</v>
      </c>
      <c r="K48" s="113">
        <v>0</v>
      </c>
      <c r="L48" s="110">
        <f t="shared" si="35"/>
        <v>0</v>
      </c>
      <c r="M48" s="108">
        <v>0</v>
      </c>
      <c r="N48" s="111">
        <v>0</v>
      </c>
      <c r="O48" s="112">
        <f t="shared" si="36"/>
        <v>0</v>
      </c>
      <c r="P48" s="108">
        <v>0</v>
      </c>
      <c r="Q48" s="113">
        <v>0</v>
      </c>
      <c r="R48" s="110">
        <f t="shared" si="37"/>
        <v>0</v>
      </c>
      <c r="S48" s="108">
        <v>0</v>
      </c>
      <c r="T48" s="111">
        <v>0</v>
      </c>
      <c r="U48" s="110">
        <f t="shared" si="38"/>
        <v>0</v>
      </c>
      <c r="V48" s="108">
        <v>0</v>
      </c>
      <c r="W48" s="111">
        <v>0</v>
      </c>
      <c r="X48" s="112">
        <f t="shared" si="39"/>
        <v>0</v>
      </c>
      <c r="Y48" s="113">
        <v>0</v>
      </c>
      <c r="Z48" s="113">
        <v>0</v>
      </c>
      <c r="AA48" s="114">
        <f t="shared" ref="AA48:AC57" si="43">ROUND(F48/C48*100,1)</f>
        <v>100</v>
      </c>
      <c r="AB48" s="115">
        <f t="shared" si="43"/>
        <v>100</v>
      </c>
      <c r="AC48" s="116">
        <f t="shared" si="43"/>
        <v>100</v>
      </c>
      <c r="AD48" s="117">
        <f t="shared" si="40"/>
        <v>0</v>
      </c>
      <c r="AE48" s="115">
        <f t="shared" si="40"/>
        <v>0</v>
      </c>
      <c r="AF48" s="116">
        <f t="shared" si="32"/>
        <v>0</v>
      </c>
    </row>
    <row r="49" spans="1:32" s="59" customFormat="1" ht="14.1" customHeight="1">
      <c r="B49" s="91" t="s">
        <v>94</v>
      </c>
      <c r="C49" s="107">
        <f t="shared" si="41"/>
        <v>255</v>
      </c>
      <c r="D49" s="108">
        <f>SUM(D50)</f>
        <v>126</v>
      </c>
      <c r="E49" s="109">
        <f>SUM(E50)</f>
        <v>129</v>
      </c>
      <c r="F49" s="110">
        <f t="shared" si="33"/>
        <v>253</v>
      </c>
      <c r="G49" s="108">
        <f>SUM(G50)</f>
        <v>126</v>
      </c>
      <c r="H49" s="111">
        <f>SUM(H50)</f>
        <v>127</v>
      </c>
      <c r="I49" s="112">
        <f t="shared" si="34"/>
        <v>0</v>
      </c>
      <c r="J49" s="108">
        <f>SUM(J50)</f>
        <v>0</v>
      </c>
      <c r="K49" s="113">
        <f>SUM(K50)</f>
        <v>0</v>
      </c>
      <c r="L49" s="110">
        <f t="shared" si="35"/>
        <v>0</v>
      </c>
      <c r="M49" s="108">
        <f>SUM(M50)</f>
        <v>0</v>
      </c>
      <c r="N49" s="111">
        <f>SUM(N50)</f>
        <v>0</v>
      </c>
      <c r="O49" s="112">
        <f t="shared" si="36"/>
        <v>0</v>
      </c>
      <c r="P49" s="108">
        <f>SUM(P50)</f>
        <v>0</v>
      </c>
      <c r="Q49" s="113">
        <f>SUM(Q50)</f>
        <v>0</v>
      </c>
      <c r="R49" s="110">
        <f t="shared" si="37"/>
        <v>0</v>
      </c>
      <c r="S49" s="108">
        <f>SUM(S50)</f>
        <v>0</v>
      </c>
      <c r="T49" s="111">
        <f>SUM(T50)</f>
        <v>0</v>
      </c>
      <c r="U49" s="110">
        <f t="shared" si="38"/>
        <v>2</v>
      </c>
      <c r="V49" s="108">
        <f>SUM(V50)</f>
        <v>0</v>
      </c>
      <c r="W49" s="111">
        <f>SUM(W50)</f>
        <v>2</v>
      </c>
      <c r="X49" s="112">
        <f t="shared" si="39"/>
        <v>0</v>
      </c>
      <c r="Y49" s="113">
        <f>SUM(Y50)</f>
        <v>0</v>
      </c>
      <c r="Z49" s="113">
        <f>SUM(Z50)</f>
        <v>0</v>
      </c>
      <c r="AA49" s="114">
        <f t="shared" si="43"/>
        <v>99.2</v>
      </c>
      <c r="AB49" s="115">
        <f t="shared" si="43"/>
        <v>100</v>
      </c>
      <c r="AC49" s="116">
        <f t="shared" si="43"/>
        <v>98.4</v>
      </c>
      <c r="AD49" s="117">
        <f t="shared" si="40"/>
        <v>0</v>
      </c>
      <c r="AE49" s="115">
        <f t="shared" si="40"/>
        <v>0</v>
      </c>
      <c r="AF49" s="116">
        <f t="shared" si="32"/>
        <v>0</v>
      </c>
    </row>
    <row r="50" spans="1:32" s="59" customFormat="1" ht="15" hidden="1" customHeight="1">
      <c r="B50" s="91" t="s">
        <v>85</v>
      </c>
      <c r="C50" s="107">
        <f t="shared" si="41"/>
        <v>255</v>
      </c>
      <c r="D50" s="108">
        <f>G50+J50+M50+P50+S50+V50+Y50</f>
        <v>126</v>
      </c>
      <c r="E50" s="109">
        <f>H50+K50+N50+Q50+T50+W50+Z50</f>
        <v>129</v>
      </c>
      <c r="F50" s="110">
        <f t="shared" si="33"/>
        <v>253</v>
      </c>
      <c r="G50" s="108">
        <v>126</v>
      </c>
      <c r="H50" s="111">
        <v>127</v>
      </c>
      <c r="I50" s="112">
        <f t="shared" si="34"/>
        <v>0</v>
      </c>
      <c r="J50" s="108">
        <v>0</v>
      </c>
      <c r="K50" s="113">
        <v>0</v>
      </c>
      <c r="L50" s="110">
        <f t="shared" si="35"/>
        <v>0</v>
      </c>
      <c r="M50" s="108">
        <v>0</v>
      </c>
      <c r="N50" s="111">
        <v>0</v>
      </c>
      <c r="O50" s="112">
        <f t="shared" si="36"/>
        <v>0</v>
      </c>
      <c r="P50" s="108">
        <v>0</v>
      </c>
      <c r="Q50" s="113">
        <v>0</v>
      </c>
      <c r="R50" s="110">
        <f t="shared" si="37"/>
        <v>0</v>
      </c>
      <c r="S50" s="108">
        <v>0</v>
      </c>
      <c r="T50" s="111">
        <v>0</v>
      </c>
      <c r="U50" s="110">
        <f t="shared" si="38"/>
        <v>2</v>
      </c>
      <c r="V50" s="108">
        <v>0</v>
      </c>
      <c r="W50" s="111">
        <v>2</v>
      </c>
      <c r="X50" s="112">
        <f t="shared" si="39"/>
        <v>0</v>
      </c>
      <c r="Y50" s="113">
        <v>0</v>
      </c>
      <c r="Z50" s="113"/>
      <c r="AA50" s="114">
        <f t="shared" si="43"/>
        <v>99.2</v>
      </c>
      <c r="AB50" s="115">
        <f t="shared" si="43"/>
        <v>100</v>
      </c>
      <c r="AC50" s="116">
        <f t="shared" si="43"/>
        <v>98.4</v>
      </c>
      <c r="AD50" s="117">
        <f t="shared" si="40"/>
        <v>0</v>
      </c>
      <c r="AE50" s="115">
        <f t="shared" si="40"/>
        <v>0</v>
      </c>
      <c r="AF50" s="116">
        <f t="shared" si="32"/>
        <v>0</v>
      </c>
    </row>
    <row r="51" spans="1:32" s="59" customFormat="1" ht="14.1" customHeight="1">
      <c r="B51" s="99" t="s">
        <v>86</v>
      </c>
      <c r="C51" s="118">
        <f t="shared" si="41"/>
        <v>140</v>
      </c>
      <c r="D51" s="119">
        <f>SUM(D52)</f>
        <v>74</v>
      </c>
      <c r="E51" s="120">
        <f>SUM(E52)</f>
        <v>66</v>
      </c>
      <c r="F51" s="121">
        <f t="shared" si="33"/>
        <v>139</v>
      </c>
      <c r="G51" s="119">
        <f>SUM(G52)</f>
        <v>74</v>
      </c>
      <c r="H51" s="122">
        <f>SUM(H52)</f>
        <v>65</v>
      </c>
      <c r="I51" s="123">
        <f t="shared" si="34"/>
        <v>1</v>
      </c>
      <c r="J51" s="119">
        <f>SUM(J52)</f>
        <v>0</v>
      </c>
      <c r="K51" s="124">
        <f>SUM(K52)</f>
        <v>1</v>
      </c>
      <c r="L51" s="121">
        <f t="shared" si="35"/>
        <v>0</v>
      </c>
      <c r="M51" s="119">
        <f>SUM(M52)</f>
        <v>0</v>
      </c>
      <c r="N51" s="122">
        <f>SUM(N52)</f>
        <v>0</v>
      </c>
      <c r="O51" s="123">
        <f t="shared" si="36"/>
        <v>0</v>
      </c>
      <c r="P51" s="119">
        <f>SUM(P52)</f>
        <v>0</v>
      </c>
      <c r="Q51" s="124">
        <f>SUM(Q52)</f>
        <v>0</v>
      </c>
      <c r="R51" s="121">
        <f t="shared" si="37"/>
        <v>0</v>
      </c>
      <c r="S51" s="119">
        <f>SUM(S52)</f>
        <v>0</v>
      </c>
      <c r="T51" s="122">
        <f>SUM(T52)</f>
        <v>0</v>
      </c>
      <c r="U51" s="121">
        <f t="shared" si="38"/>
        <v>0</v>
      </c>
      <c r="V51" s="119">
        <f>SUM(V52)</f>
        <v>0</v>
      </c>
      <c r="W51" s="122">
        <f>SUM(W52)</f>
        <v>0</v>
      </c>
      <c r="X51" s="123">
        <f t="shared" si="39"/>
        <v>0</v>
      </c>
      <c r="Y51" s="124">
        <f>SUM(Y52)</f>
        <v>0</v>
      </c>
      <c r="Z51" s="124">
        <f>SUM(Z52)</f>
        <v>0</v>
      </c>
      <c r="AA51" s="125">
        <f t="shared" si="43"/>
        <v>99.3</v>
      </c>
      <c r="AB51" s="126">
        <f t="shared" si="43"/>
        <v>100</v>
      </c>
      <c r="AC51" s="127">
        <f t="shared" si="43"/>
        <v>98.5</v>
      </c>
      <c r="AD51" s="128">
        <f t="shared" si="40"/>
        <v>0</v>
      </c>
      <c r="AE51" s="126">
        <f t="shared" si="40"/>
        <v>0</v>
      </c>
      <c r="AF51" s="127">
        <f t="shared" si="32"/>
        <v>0</v>
      </c>
    </row>
    <row r="52" spans="1:32" s="59" customFormat="1" ht="15" hidden="1" customHeight="1">
      <c r="B52" s="99" t="s">
        <v>87</v>
      </c>
      <c r="C52" s="118">
        <f t="shared" si="41"/>
        <v>140</v>
      </c>
      <c r="D52" s="119">
        <f>G52+J52+M52+P52+S52+V52+Y52</f>
        <v>74</v>
      </c>
      <c r="E52" s="120">
        <f>H52+K52+N52+Q52+T52+W52+Z52</f>
        <v>66</v>
      </c>
      <c r="F52" s="121">
        <f t="shared" si="33"/>
        <v>139</v>
      </c>
      <c r="G52" s="119">
        <v>74</v>
      </c>
      <c r="H52" s="122">
        <v>65</v>
      </c>
      <c r="I52" s="123">
        <f t="shared" si="34"/>
        <v>1</v>
      </c>
      <c r="J52" s="119">
        <v>0</v>
      </c>
      <c r="K52" s="124">
        <v>1</v>
      </c>
      <c r="L52" s="121">
        <f t="shared" si="35"/>
        <v>0</v>
      </c>
      <c r="M52" s="119">
        <v>0</v>
      </c>
      <c r="N52" s="122">
        <v>0</v>
      </c>
      <c r="O52" s="123">
        <f t="shared" si="36"/>
        <v>0</v>
      </c>
      <c r="P52" s="119">
        <v>0</v>
      </c>
      <c r="Q52" s="124">
        <v>0</v>
      </c>
      <c r="R52" s="121">
        <f t="shared" si="37"/>
        <v>0</v>
      </c>
      <c r="S52" s="119">
        <v>0</v>
      </c>
      <c r="T52" s="122">
        <v>0</v>
      </c>
      <c r="U52" s="121">
        <f t="shared" si="38"/>
        <v>0</v>
      </c>
      <c r="V52" s="119">
        <v>0</v>
      </c>
      <c r="W52" s="122">
        <v>0</v>
      </c>
      <c r="X52" s="123">
        <f t="shared" si="39"/>
        <v>0</v>
      </c>
      <c r="Y52" s="124">
        <v>0</v>
      </c>
      <c r="Z52" s="124">
        <v>0</v>
      </c>
      <c r="AA52" s="125">
        <f t="shared" si="43"/>
        <v>99.3</v>
      </c>
      <c r="AB52" s="126">
        <f t="shared" si="43"/>
        <v>100</v>
      </c>
      <c r="AC52" s="127">
        <f t="shared" si="43"/>
        <v>98.5</v>
      </c>
      <c r="AD52" s="128">
        <f t="shared" si="40"/>
        <v>0</v>
      </c>
      <c r="AE52" s="126">
        <f t="shared" si="40"/>
        <v>0</v>
      </c>
      <c r="AF52" s="127">
        <f t="shared" si="40"/>
        <v>0</v>
      </c>
    </row>
    <row r="53" spans="1:32" s="143" customFormat="1" ht="19.5" customHeight="1">
      <c r="A53" s="142"/>
      <c r="B53" s="81" t="s">
        <v>95</v>
      </c>
      <c r="C53" s="82">
        <f>C54+C56+C60+C62</f>
        <v>1072</v>
      </c>
      <c r="D53" s="82">
        <f t="shared" ref="D53:Z53" si="44">D54+D56+D60+D62</f>
        <v>578</v>
      </c>
      <c r="E53" s="83">
        <f t="shared" si="44"/>
        <v>494</v>
      </c>
      <c r="F53" s="84">
        <f t="shared" si="44"/>
        <v>1068</v>
      </c>
      <c r="G53" s="82">
        <f t="shared" si="44"/>
        <v>575</v>
      </c>
      <c r="H53" s="85">
        <f t="shared" si="44"/>
        <v>493</v>
      </c>
      <c r="I53" s="82">
        <f t="shared" si="44"/>
        <v>0</v>
      </c>
      <c r="J53" s="82">
        <f t="shared" si="44"/>
        <v>0</v>
      </c>
      <c r="K53" s="83">
        <f t="shared" si="44"/>
        <v>0</v>
      </c>
      <c r="L53" s="84">
        <f t="shared" si="44"/>
        <v>0</v>
      </c>
      <c r="M53" s="82">
        <f t="shared" si="44"/>
        <v>0</v>
      </c>
      <c r="N53" s="85">
        <f t="shared" si="44"/>
        <v>0</v>
      </c>
      <c r="O53" s="82">
        <f t="shared" si="44"/>
        <v>1</v>
      </c>
      <c r="P53" s="82">
        <f t="shared" si="44"/>
        <v>1</v>
      </c>
      <c r="Q53" s="83">
        <f t="shared" si="44"/>
        <v>0</v>
      </c>
      <c r="R53" s="84">
        <f t="shared" si="44"/>
        <v>1</v>
      </c>
      <c r="S53" s="82">
        <f t="shared" si="44"/>
        <v>1</v>
      </c>
      <c r="T53" s="85">
        <f t="shared" si="44"/>
        <v>0</v>
      </c>
      <c r="U53" s="82">
        <f t="shared" si="44"/>
        <v>2</v>
      </c>
      <c r="V53" s="82">
        <f t="shared" si="44"/>
        <v>1</v>
      </c>
      <c r="W53" s="83">
        <f t="shared" si="44"/>
        <v>1</v>
      </c>
      <c r="X53" s="84">
        <f t="shared" si="44"/>
        <v>0</v>
      </c>
      <c r="Y53" s="82">
        <f t="shared" si="44"/>
        <v>0</v>
      </c>
      <c r="Z53" s="85">
        <f t="shared" si="44"/>
        <v>0</v>
      </c>
      <c r="AA53" s="86">
        <f t="shared" si="43"/>
        <v>99.6</v>
      </c>
      <c r="AB53" s="87">
        <f t="shared" si="43"/>
        <v>99.5</v>
      </c>
      <c r="AC53" s="88">
        <f t="shared" si="43"/>
        <v>99.8</v>
      </c>
      <c r="AD53" s="89">
        <f t="shared" si="40"/>
        <v>0.1</v>
      </c>
      <c r="AE53" s="87">
        <f t="shared" si="40"/>
        <v>0.2</v>
      </c>
      <c r="AF53" s="88">
        <f t="shared" si="40"/>
        <v>0</v>
      </c>
    </row>
    <row r="54" spans="1:32" s="59" customFormat="1" ht="14.1" customHeight="1">
      <c r="B54" s="91" t="s">
        <v>91</v>
      </c>
      <c r="C54" s="107">
        <f>SUM(D54:E54)</f>
        <v>248</v>
      </c>
      <c r="D54" s="108">
        <f>SUM(D55)</f>
        <v>135</v>
      </c>
      <c r="E54" s="109">
        <f>SUM(E55)</f>
        <v>113</v>
      </c>
      <c r="F54" s="110">
        <f t="shared" ref="F54:F63" si="45">SUM(G54:H54)</f>
        <v>248</v>
      </c>
      <c r="G54" s="108">
        <f>SUM(G55)</f>
        <v>135</v>
      </c>
      <c r="H54" s="111">
        <f>SUM(H55)</f>
        <v>113</v>
      </c>
      <c r="I54" s="112">
        <f t="shared" ref="I54:I63" si="46">SUM(J54:K54)</f>
        <v>0</v>
      </c>
      <c r="J54" s="108">
        <f>SUM(J55)</f>
        <v>0</v>
      </c>
      <c r="K54" s="113">
        <f>SUM(K55)</f>
        <v>0</v>
      </c>
      <c r="L54" s="110">
        <f t="shared" ref="L54:L63" si="47">SUM(M54:N54)</f>
        <v>0</v>
      </c>
      <c r="M54" s="108">
        <f>SUM(M55)</f>
        <v>0</v>
      </c>
      <c r="N54" s="111">
        <f>SUM(N55)</f>
        <v>0</v>
      </c>
      <c r="O54" s="112">
        <f t="shared" ref="O54:O63" si="48">SUM(P54:Q54)</f>
        <v>0</v>
      </c>
      <c r="P54" s="108">
        <f>SUM(P55)</f>
        <v>0</v>
      </c>
      <c r="Q54" s="113">
        <f>SUM(Q55)</f>
        <v>0</v>
      </c>
      <c r="R54" s="110">
        <f t="shared" ref="R54:R63" si="49">SUM(S54:T54)</f>
        <v>0</v>
      </c>
      <c r="S54" s="108">
        <f>SUM(S55)</f>
        <v>0</v>
      </c>
      <c r="T54" s="111">
        <f>SUM(T55)</f>
        <v>0</v>
      </c>
      <c r="U54" s="110">
        <f t="shared" ref="U54:U63" si="50">SUM(V54:W54)</f>
        <v>0</v>
      </c>
      <c r="V54" s="108">
        <f>SUM(V55)</f>
        <v>0</v>
      </c>
      <c r="W54" s="111">
        <f>SUM(W55)</f>
        <v>0</v>
      </c>
      <c r="X54" s="112">
        <f t="shared" ref="X54:X63" si="51">SUM(Y54:Z54)</f>
        <v>0</v>
      </c>
      <c r="Y54" s="113">
        <f>SUM(Y55)</f>
        <v>0</v>
      </c>
      <c r="Z54" s="113">
        <f>SUM(Z55)</f>
        <v>0</v>
      </c>
      <c r="AA54" s="114">
        <f t="shared" si="43"/>
        <v>100</v>
      </c>
      <c r="AB54" s="115">
        <f t="shared" si="43"/>
        <v>100</v>
      </c>
      <c r="AC54" s="116">
        <f t="shared" si="43"/>
        <v>100</v>
      </c>
      <c r="AD54" s="117">
        <f t="shared" si="40"/>
        <v>0</v>
      </c>
      <c r="AE54" s="115">
        <f t="shared" si="40"/>
        <v>0</v>
      </c>
      <c r="AF54" s="116">
        <f t="shared" si="40"/>
        <v>0</v>
      </c>
    </row>
    <row r="55" spans="1:32" s="59" customFormat="1" ht="15" hidden="1" customHeight="1">
      <c r="B55" s="91" t="s">
        <v>79</v>
      </c>
      <c r="C55" s="107">
        <f>SUM(D55:E55)</f>
        <v>248</v>
      </c>
      <c r="D55" s="108">
        <f>SUM(G55,J55,M55,P55,S55,V55,Y54)</f>
        <v>135</v>
      </c>
      <c r="E55" s="109">
        <f>SUM(H55,K55,N55,Q55,T55,W55,Z55)</f>
        <v>113</v>
      </c>
      <c r="F55" s="110">
        <f t="shared" si="45"/>
        <v>248</v>
      </c>
      <c r="G55" s="108">
        <v>135</v>
      </c>
      <c r="H55" s="111">
        <v>113</v>
      </c>
      <c r="I55" s="112">
        <f t="shared" si="46"/>
        <v>0</v>
      </c>
      <c r="J55" s="108">
        <v>0</v>
      </c>
      <c r="K55" s="113">
        <v>0</v>
      </c>
      <c r="L55" s="110">
        <f t="shared" si="47"/>
        <v>0</v>
      </c>
      <c r="M55" s="108">
        <v>0</v>
      </c>
      <c r="N55" s="111">
        <v>0</v>
      </c>
      <c r="O55" s="112">
        <f t="shared" si="48"/>
        <v>0</v>
      </c>
      <c r="P55" s="108">
        <v>0</v>
      </c>
      <c r="Q55" s="113">
        <v>0</v>
      </c>
      <c r="R55" s="110">
        <f t="shared" si="49"/>
        <v>0</v>
      </c>
      <c r="S55" s="108">
        <v>0</v>
      </c>
      <c r="T55" s="111">
        <v>0</v>
      </c>
      <c r="U55" s="110">
        <f t="shared" si="50"/>
        <v>0</v>
      </c>
      <c r="V55" s="108">
        <v>0</v>
      </c>
      <c r="W55" s="111">
        <v>0</v>
      </c>
      <c r="X55" s="112">
        <f t="shared" si="51"/>
        <v>0</v>
      </c>
      <c r="Y55" s="113">
        <v>0</v>
      </c>
      <c r="Z55" s="113">
        <v>0</v>
      </c>
      <c r="AA55" s="114">
        <f t="shared" si="43"/>
        <v>100</v>
      </c>
      <c r="AB55" s="115">
        <f t="shared" si="43"/>
        <v>100</v>
      </c>
      <c r="AC55" s="116">
        <f t="shared" si="43"/>
        <v>100</v>
      </c>
      <c r="AD55" s="117">
        <f t="shared" si="40"/>
        <v>0</v>
      </c>
      <c r="AE55" s="115">
        <f t="shared" si="40"/>
        <v>0</v>
      </c>
      <c r="AF55" s="116">
        <f t="shared" si="40"/>
        <v>0</v>
      </c>
    </row>
    <row r="56" spans="1:32" s="59" customFormat="1" ht="14.1" customHeight="1">
      <c r="B56" s="91" t="s">
        <v>89</v>
      </c>
      <c r="C56" s="107">
        <f>SUM(D56:E56)</f>
        <v>393</v>
      </c>
      <c r="D56" s="108">
        <f>SUM(D57:D59)</f>
        <v>195</v>
      </c>
      <c r="E56" s="109">
        <f>SUM(E57:E59)</f>
        <v>198</v>
      </c>
      <c r="F56" s="110">
        <f t="shared" si="45"/>
        <v>392</v>
      </c>
      <c r="G56" s="108">
        <f>SUM(G57:G59)</f>
        <v>195</v>
      </c>
      <c r="H56" s="111">
        <f>SUM(H57:H59)</f>
        <v>197</v>
      </c>
      <c r="I56" s="112">
        <f t="shared" si="46"/>
        <v>0</v>
      </c>
      <c r="J56" s="108">
        <f>SUM(J57:J59)</f>
        <v>0</v>
      </c>
      <c r="K56" s="113">
        <f>SUM(K57:K59)</f>
        <v>0</v>
      </c>
      <c r="L56" s="110">
        <f t="shared" si="47"/>
        <v>0</v>
      </c>
      <c r="M56" s="108">
        <f>SUM(M57:M59)</f>
        <v>0</v>
      </c>
      <c r="N56" s="111">
        <f>SUM(N57:N59)</f>
        <v>0</v>
      </c>
      <c r="O56" s="112">
        <f t="shared" si="48"/>
        <v>0</v>
      </c>
      <c r="P56" s="108">
        <f>SUM(P57:P59)</f>
        <v>0</v>
      </c>
      <c r="Q56" s="113">
        <f>SUM(Q57:Q59)</f>
        <v>0</v>
      </c>
      <c r="R56" s="110">
        <f t="shared" si="49"/>
        <v>0</v>
      </c>
      <c r="S56" s="108">
        <f>SUM(S57:S59)</f>
        <v>0</v>
      </c>
      <c r="T56" s="111">
        <f>SUM(T57:T59)</f>
        <v>0</v>
      </c>
      <c r="U56" s="110">
        <f t="shared" si="50"/>
        <v>1</v>
      </c>
      <c r="V56" s="108">
        <f>SUM(V57:V59)</f>
        <v>0</v>
      </c>
      <c r="W56" s="111">
        <f>SUM(W57:W59)</f>
        <v>1</v>
      </c>
      <c r="X56" s="112">
        <f t="shared" si="51"/>
        <v>0</v>
      </c>
      <c r="Y56" s="113">
        <f>SUM(Y57:Y59)</f>
        <v>0</v>
      </c>
      <c r="Z56" s="113">
        <f>SUM(Z57:Z59)</f>
        <v>0</v>
      </c>
      <c r="AA56" s="114">
        <f t="shared" si="43"/>
        <v>99.7</v>
      </c>
      <c r="AB56" s="115">
        <f t="shared" si="43"/>
        <v>100</v>
      </c>
      <c r="AC56" s="116">
        <f t="shared" si="43"/>
        <v>99.5</v>
      </c>
      <c r="AD56" s="117">
        <f t="shared" si="40"/>
        <v>0</v>
      </c>
      <c r="AE56" s="115">
        <f t="shared" si="40"/>
        <v>0</v>
      </c>
      <c r="AF56" s="116">
        <f t="shared" si="40"/>
        <v>0</v>
      </c>
    </row>
    <row r="57" spans="1:32" s="59" customFormat="1" ht="15" hidden="1" customHeight="1">
      <c r="B57" s="91" t="s">
        <v>81</v>
      </c>
      <c r="C57" s="107">
        <f t="shared" ref="C57:C63" si="52">SUM(D57:E57)</f>
        <v>241</v>
      </c>
      <c r="D57" s="108">
        <f t="shared" ref="D57:E59" si="53">SUM(G57,J57,M57,P57,S57,V57,Y57)</f>
        <v>122</v>
      </c>
      <c r="E57" s="109">
        <f t="shared" si="53"/>
        <v>119</v>
      </c>
      <c r="F57" s="110">
        <f t="shared" si="45"/>
        <v>240</v>
      </c>
      <c r="G57" s="108">
        <v>122</v>
      </c>
      <c r="H57" s="111">
        <v>118</v>
      </c>
      <c r="I57" s="112">
        <f t="shared" si="46"/>
        <v>0</v>
      </c>
      <c r="J57" s="108">
        <v>0</v>
      </c>
      <c r="K57" s="113">
        <v>0</v>
      </c>
      <c r="L57" s="110">
        <f t="shared" si="47"/>
        <v>0</v>
      </c>
      <c r="M57" s="108">
        <v>0</v>
      </c>
      <c r="N57" s="111">
        <v>0</v>
      </c>
      <c r="O57" s="112">
        <f t="shared" si="48"/>
        <v>0</v>
      </c>
      <c r="P57" s="108">
        <v>0</v>
      </c>
      <c r="Q57" s="113">
        <v>0</v>
      </c>
      <c r="R57" s="110">
        <f t="shared" si="49"/>
        <v>0</v>
      </c>
      <c r="S57" s="108">
        <v>0</v>
      </c>
      <c r="T57" s="111">
        <v>0</v>
      </c>
      <c r="U57" s="110">
        <f t="shared" si="50"/>
        <v>1</v>
      </c>
      <c r="V57" s="108">
        <v>0</v>
      </c>
      <c r="W57" s="111">
        <v>1</v>
      </c>
      <c r="X57" s="112">
        <f t="shared" si="51"/>
        <v>0</v>
      </c>
      <c r="Y57" s="113">
        <v>0</v>
      </c>
      <c r="Z57" s="113">
        <v>0</v>
      </c>
      <c r="AA57" s="114">
        <f t="shared" si="43"/>
        <v>99.6</v>
      </c>
      <c r="AB57" s="115">
        <f t="shared" si="43"/>
        <v>100</v>
      </c>
      <c r="AC57" s="116">
        <f t="shared" si="43"/>
        <v>99.2</v>
      </c>
      <c r="AD57" s="117">
        <f t="shared" si="40"/>
        <v>0</v>
      </c>
      <c r="AE57" s="115">
        <f t="shared" si="40"/>
        <v>0</v>
      </c>
      <c r="AF57" s="116">
        <f t="shared" si="40"/>
        <v>0</v>
      </c>
    </row>
    <row r="58" spans="1:32" s="59" customFormat="1" ht="15" hidden="1" customHeight="1">
      <c r="B58" s="91" t="s">
        <v>92</v>
      </c>
      <c r="C58" s="107">
        <f t="shared" si="52"/>
        <v>0</v>
      </c>
      <c r="D58" s="108">
        <f t="shared" si="53"/>
        <v>0</v>
      </c>
      <c r="E58" s="109">
        <f t="shared" si="53"/>
        <v>0</v>
      </c>
      <c r="F58" s="110">
        <f t="shared" si="45"/>
        <v>0</v>
      </c>
      <c r="G58" s="108">
        <v>0</v>
      </c>
      <c r="H58" s="111">
        <v>0</v>
      </c>
      <c r="I58" s="112">
        <f t="shared" si="46"/>
        <v>0</v>
      </c>
      <c r="J58" s="108">
        <v>0</v>
      </c>
      <c r="K58" s="113">
        <v>0</v>
      </c>
      <c r="L58" s="110">
        <f t="shared" si="47"/>
        <v>0</v>
      </c>
      <c r="M58" s="108">
        <v>0</v>
      </c>
      <c r="N58" s="111">
        <v>0</v>
      </c>
      <c r="O58" s="112">
        <f t="shared" si="48"/>
        <v>0</v>
      </c>
      <c r="P58" s="108">
        <v>0</v>
      </c>
      <c r="Q58" s="113">
        <v>0</v>
      </c>
      <c r="R58" s="110">
        <f t="shared" si="49"/>
        <v>0</v>
      </c>
      <c r="S58" s="108">
        <v>0</v>
      </c>
      <c r="T58" s="111">
        <v>0</v>
      </c>
      <c r="U58" s="110">
        <f t="shared" si="50"/>
        <v>0</v>
      </c>
      <c r="V58" s="108">
        <v>0</v>
      </c>
      <c r="W58" s="111">
        <v>0</v>
      </c>
      <c r="X58" s="112">
        <f t="shared" si="51"/>
        <v>0</v>
      </c>
      <c r="Y58" s="113">
        <v>0</v>
      </c>
      <c r="Z58" s="113">
        <v>0</v>
      </c>
      <c r="AA58" s="144" t="s">
        <v>93</v>
      </c>
      <c r="AB58" s="145" t="s">
        <v>93</v>
      </c>
      <c r="AC58" s="146" t="s">
        <v>93</v>
      </c>
      <c r="AD58" s="147" t="s">
        <v>93</v>
      </c>
      <c r="AE58" s="145" t="s">
        <v>93</v>
      </c>
      <c r="AF58" s="146" t="s">
        <v>93</v>
      </c>
    </row>
    <row r="59" spans="1:32" s="59" customFormat="1" ht="15" hidden="1" customHeight="1">
      <c r="B59" s="91" t="s">
        <v>83</v>
      </c>
      <c r="C59" s="107">
        <f t="shared" si="52"/>
        <v>152</v>
      </c>
      <c r="D59" s="108">
        <f t="shared" si="53"/>
        <v>73</v>
      </c>
      <c r="E59" s="109">
        <f t="shared" si="53"/>
        <v>79</v>
      </c>
      <c r="F59" s="110">
        <f t="shared" si="45"/>
        <v>152</v>
      </c>
      <c r="G59" s="108">
        <v>73</v>
      </c>
      <c r="H59" s="111">
        <v>79</v>
      </c>
      <c r="I59" s="112">
        <f t="shared" si="46"/>
        <v>0</v>
      </c>
      <c r="J59" s="108">
        <v>0</v>
      </c>
      <c r="K59" s="113">
        <v>0</v>
      </c>
      <c r="L59" s="110">
        <f t="shared" si="47"/>
        <v>0</v>
      </c>
      <c r="M59" s="108">
        <v>0</v>
      </c>
      <c r="N59" s="111">
        <v>0</v>
      </c>
      <c r="O59" s="112">
        <f t="shared" si="48"/>
        <v>0</v>
      </c>
      <c r="P59" s="108">
        <v>0</v>
      </c>
      <c r="Q59" s="113">
        <v>0</v>
      </c>
      <c r="R59" s="110">
        <f t="shared" si="49"/>
        <v>0</v>
      </c>
      <c r="S59" s="108">
        <v>0</v>
      </c>
      <c r="T59" s="111">
        <v>0</v>
      </c>
      <c r="U59" s="110">
        <f t="shared" si="50"/>
        <v>0</v>
      </c>
      <c r="V59" s="108">
        <v>0</v>
      </c>
      <c r="W59" s="111">
        <v>0</v>
      </c>
      <c r="X59" s="112">
        <f t="shared" si="51"/>
        <v>0</v>
      </c>
      <c r="Y59" s="113">
        <v>0</v>
      </c>
      <c r="Z59" s="113">
        <v>0</v>
      </c>
      <c r="AA59" s="114">
        <f t="shared" ref="AA59:AC68" si="54">ROUND(F59/C59*100,1)</f>
        <v>100</v>
      </c>
      <c r="AB59" s="115">
        <f t="shared" si="54"/>
        <v>100</v>
      </c>
      <c r="AC59" s="116">
        <f t="shared" si="54"/>
        <v>100</v>
      </c>
      <c r="AD59" s="117">
        <f t="shared" ref="AD59:AF68" si="55">ROUND(R59/C59*100,1)</f>
        <v>0</v>
      </c>
      <c r="AE59" s="115">
        <f t="shared" si="55"/>
        <v>0</v>
      </c>
      <c r="AF59" s="116">
        <f t="shared" si="55"/>
        <v>0</v>
      </c>
    </row>
    <row r="60" spans="1:32" s="59" customFormat="1" ht="14.1" customHeight="1">
      <c r="B60" s="91" t="s">
        <v>94</v>
      </c>
      <c r="C60" s="107">
        <f t="shared" si="52"/>
        <v>267</v>
      </c>
      <c r="D60" s="108">
        <f>SUM(D61)</f>
        <v>149</v>
      </c>
      <c r="E60" s="109">
        <f>SUM(E61)</f>
        <v>118</v>
      </c>
      <c r="F60" s="110">
        <f t="shared" si="45"/>
        <v>264</v>
      </c>
      <c r="G60" s="108">
        <f>SUM(G61)</f>
        <v>146</v>
      </c>
      <c r="H60" s="111">
        <f>SUM(H61)</f>
        <v>118</v>
      </c>
      <c r="I60" s="112">
        <f t="shared" si="46"/>
        <v>0</v>
      </c>
      <c r="J60" s="108">
        <f>SUM(J61)</f>
        <v>0</v>
      </c>
      <c r="K60" s="113">
        <f>SUM(K61)</f>
        <v>0</v>
      </c>
      <c r="L60" s="110">
        <f t="shared" si="47"/>
        <v>0</v>
      </c>
      <c r="M60" s="108">
        <f>SUM(M61)</f>
        <v>0</v>
      </c>
      <c r="N60" s="111">
        <f>SUM(N61)</f>
        <v>0</v>
      </c>
      <c r="O60" s="112">
        <f t="shared" si="48"/>
        <v>1</v>
      </c>
      <c r="P60" s="108">
        <f>SUM(P61)</f>
        <v>1</v>
      </c>
      <c r="Q60" s="113">
        <f>SUM(Q61)</f>
        <v>0</v>
      </c>
      <c r="R60" s="110">
        <f t="shared" si="49"/>
        <v>1</v>
      </c>
      <c r="S60" s="108">
        <f>SUM(S61)</f>
        <v>1</v>
      </c>
      <c r="T60" s="111">
        <f>SUM(T61)</f>
        <v>0</v>
      </c>
      <c r="U60" s="110">
        <f t="shared" si="50"/>
        <v>1</v>
      </c>
      <c r="V60" s="108">
        <f>SUM(V61)</f>
        <v>1</v>
      </c>
      <c r="W60" s="111">
        <f>SUM(W61)</f>
        <v>0</v>
      </c>
      <c r="X60" s="112">
        <f t="shared" si="51"/>
        <v>0</v>
      </c>
      <c r="Y60" s="113">
        <f>SUM(Y61)</f>
        <v>0</v>
      </c>
      <c r="Z60" s="113">
        <f>SUM(Z61)</f>
        <v>0</v>
      </c>
      <c r="AA60" s="114">
        <f t="shared" si="54"/>
        <v>98.9</v>
      </c>
      <c r="AB60" s="115">
        <f t="shared" si="54"/>
        <v>98</v>
      </c>
      <c r="AC60" s="116">
        <f t="shared" si="54"/>
        <v>100</v>
      </c>
      <c r="AD60" s="117">
        <f t="shared" si="55"/>
        <v>0.4</v>
      </c>
      <c r="AE60" s="115">
        <f t="shared" si="55"/>
        <v>0.7</v>
      </c>
      <c r="AF60" s="116">
        <f t="shared" si="55"/>
        <v>0</v>
      </c>
    </row>
    <row r="61" spans="1:32" s="59" customFormat="1" ht="15" hidden="1" customHeight="1">
      <c r="B61" s="91" t="s">
        <v>85</v>
      </c>
      <c r="C61" s="107">
        <f t="shared" si="52"/>
        <v>267</v>
      </c>
      <c r="D61" s="108">
        <f>SUM(G61,J61,M61,P61,S61,V61,Y61)</f>
        <v>149</v>
      </c>
      <c r="E61" s="109">
        <f>SUM(H61,K61,N61,Q61,T61,W61,Z61)</f>
        <v>118</v>
      </c>
      <c r="F61" s="110">
        <f t="shared" si="45"/>
        <v>264</v>
      </c>
      <c r="G61" s="108">
        <v>146</v>
      </c>
      <c r="H61" s="111">
        <v>118</v>
      </c>
      <c r="I61" s="112">
        <f t="shared" si="46"/>
        <v>0</v>
      </c>
      <c r="J61" s="108">
        <v>0</v>
      </c>
      <c r="K61" s="113">
        <v>0</v>
      </c>
      <c r="L61" s="110">
        <f t="shared" si="47"/>
        <v>0</v>
      </c>
      <c r="M61" s="108">
        <v>0</v>
      </c>
      <c r="N61" s="111">
        <v>0</v>
      </c>
      <c r="O61" s="112">
        <f t="shared" si="48"/>
        <v>1</v>
      </c>
      <c r="P61" s="108">
        <v>1</v>
      </c>
      <c r="Q61" s="113">
        <v>0</v>
      </c>
      <c r="R61" s="110">
        <f t="shared" si="49"/>
        <v>1</v>
      </c>
      <c r="S61" s="108">
        <v>1</v>
      </c>
      <c r="T61" s="111">
        <v>0</v>
      </c>
      <c r="U61" s="110">
        <f t="shared" si="50"/>
        <v>1</v>
      </c>
      <c r="V61" s="108">
        <v>1</v>
      </c>
      <c r="W61" s="111">
        <v>0</v>
      </c>
      <c r="X61" s="112">
        <f t="shared" si="51"/>
        <v>0</v>
      </c>
      <c r="Y61" s="113">
        <v>0</v>
      </c>
      <c r="Z61" s="113">
        <v>0</v>
      </c>
      <c r="AA61" s="114">
        <f t="shared" si="54"/>
        <v>98.9</v>
      </c>
      <c r="AB61" s="115">
        <f t="shared" si="54"/>
        <v>98</v>
      </c>
      <c r="AC61" s="116">
        <f t="shared" si="54"/>
        <v>100</v>
      </c>
      <c r="AD61" s="117">
        <f t="shared" si="55"/>
        <v>0.4</v>
      </c>
      <c r="AE61" s="115">
        <f t="shared" si="55"/>
        <v>0.7</v>
      </c>
      <c r="AF61" s="116">
        <f t="shared" si="55"/>
        <v>0</v>
      </c>
    </row>
    <row r="62" spans="1:32" s="59" customFormat="1" ht="14.1" customHeight="1">
      <c r="B62" s="99" t="s">
        <v>86</v>
      </c>
      <c r="C62" s="118">
        <f t="shared" si="52"/>
        <v>164</v>
      </c>
      <c r="D62" s="119">
        <f>SUM(D63)</f>
        <v>99</v>
      </c>
      <c r="E62" s="120">
        <f>SUM(E63)</f>
        <v>65</v>
      </c>
      <c r="F62" s="121">
        <f t="shared" si="45"/>
        <v>164</v>
      </c>
      <c r="G62" s="119">
        <f>SUM(G63)</f>
        <v>99</v>
      </c>
      <c r="H62" s="122">
        <f>SUM(H63)</f>
        <v>65</v>
      </c>
      <c r="I62" s="123">
        <f t="shared" si="46"/>
        <v>0</v>
      </c>
      <c r="J62" s="119">
        <f>SUM(J63)</f>
        <v>0</v>
      </c>
      <c r="K62" s="124">
        <f>SUM(K63)</f>
        <v>0</v>
      </c>
      <c r="L62" s="121">
        <f t="shared" si="47"/>
        <v>0</v>
      </c>
      <c r="M62" s="119">
        <f>SUM(M63)</f>
        <v>0</v>
      </c>
      <c r="N62" s="122">
        <f>SUM(N63)</f>
        <v>0</v>
      </c>
      <c r="O62" s="123">
        <f t="shared" si="48"/>
        <v>0</v>
      </c>
      <c r="P62" s="119">
        <f>SUM(P63)</f>
        <v>0</v>
      </c>
      <c r="Q62" s="124">
        <f>SUM(Q63)</f>
        <v>0</v>
      </c>
      <c r="R62" s="121">
        <f t="shared" si="49"/>
        <v>0</v>
      </c>
      <c r="S62" s="119">
        <f>SUM(S63)</f>
        <v>0</v>
      </c>
      <c r="T62" s="122">
        <f>SUM(T63)</f>
        <v>0</v>
      </c>
      <c r="U62" s="121">
        <f t="shared" si="50"/>
        <v>0</v>
      </c>
      <c r="V62" s="119">
        <f>SUM(V63)</f>
        <v>0</v>
      </c>
      <c r="W62" s="122">
        <f>SUM(W63)</f>
        <v>0</v>
      </c>
      <c r="X62" s="123">
        <f t="shared" si="51"/>
        <v>0</v>
      </c>
      <c r="Y62" s="124">
        <f>SUM(Y63)</f>
        <v>0</v>
      </c>
      <c r="Z62" s="124">
        <f>SUM(Z63)</f>
        <v>0</v>
      </c>
      <c r="AA62" s="125">
        <f t="shared" si="54"/>
        <v>100</v>
      </c>
      <c r="AB62" s="126">
        <f t="shared" si="54"/>
        <v>100</v>
      </c>
      <c r="AC62" s="127">
        <f t="shared" si="54"/>
        <v>100</v>
      </c>
      <c r="AD62" s="128">
        <f t="shared" si="55"/>
        <v>0</v>
      </c>
      <c r="AE62" s="126">
        <f t="shared" si="55"/>
        <v>0</v>
      </c>
      <c r="AF62" s="127">
        <f t="shared" si="55"/>
        <v>0</v>
      </c>
    </row>
    <row r="63" spans="1:32" s="59" customFormat="1" ht="15" hidden="1" customHeight="1">
      <c r="B63" s="99" t="s">
        <v>87</v>
      </c>
      <c r="C63" s="118">
        <f t="shared" si="52"/>
        <v>164</v>
      </c>
      <c r="D63" s="119">
        <f>SUM(G63,J63,M63,P63,S63,V63,Y63)</f>
        <v>99</v>
      </c>
      <c r="E63" s="120">
        <f>SUM(H63,K63,N63,Q63,T63,W63,Z63)</f>
        <v>65</v>
      </c>
      <c r="F63" s="121">
        <f t="shared" si="45"/>
        <v>164</v>
      </c>
      <c r="G63" s="119">
        <v>99</v>
      </c>
      <c r="H63" s="122">
        <v>65</v>
      </c>
      <c r="I63" s="123">
        <f t="shared" si="46"/>
        <v>0</v>
      </c>
      <c r="J63" s="119">
        <v>0</v>
      </c>
      <c r="K63" s="124">
        <v>0</v>
      </c>
      <c r="L63" s="121">
        <f t="shared" si="47"/>
        <v>0</v>
      </c>
      <c r="M63" s="119">
        <v>0</v>
      </c>
      <c r="N63" s="122">
        <v>0</v>
      </c>
      <c r="O63" s="123">
        <f t="shared" si="48"/>
        <v>0</v>
      </c>
      <c r="P63" s="119">
        <v>0</v>
      </c>
      <c r="Q63" s="124">
        <v>0</v>
      </c>
      <c r="R63" s="121">
        <f t="shared" si="49"/>
        <v>0</v>
      </c>
      <c r="S63" s="119">
        <v>0</v>
      </c>
      <c r="T63" s="122">
        <v>0</v>
      </c>
      <c r="U63" s="121">
        <f t="shared" si="50"/>
        <v>0</v>
      </c>
      <c r="V63" s="119">
        <v>0</v>
      </c>
      <c r="W63" s="122">
        <v>0</v>
      </c>
      <c r="X63" s="123">
        <f t="shared" si="51"/>
        <v>0</v>
      </c>
      <c r="Y63" s="124">
        <v>0</v>
      </c>
      <c r="Z63" s="124">
        <v>0</v>
      </c>
      <c r="AA63" s="125">
        <f t="shared" si="54"/>
        <v>100</v>
      </c>
      <c r="AB63" s="126">
        <f t="shared" si="54"/>
        <v>100</v>
      </c>
      <c r="AC63" s="127">
        <f t="shared" si="54"/>
        <v>100</v>
      </c>
      <c r="AD63" s="128">
        <f t="shared" si="55"/>
        <v>0</v>
      </c>
      <c r="AE63" s="126">
        <f t="shared" si="55"/>
        <v>0</v>
      </c>
      <c r="AF63" s="127">
        <f t="shared" si="55"/>
        <v>0</v>
      </c>
    </row>
    <row r="64" spans="1:32" s="143" customFormat="1" ht="19.5" customHeight="1">
      <c r="A64" s="142"/>
      <c r="B64" s="81" t="s">
        <v>96</v>
      </c>
      <c r="C64" s="82">
        <f>C65+C67+C71+C73</f>
        <v>1021</v>
      </c>
      <c r="D64" s="82">
        <f t="shared" ref="D64:Z64" si="56">D65+D67+D71+D73</f>
        <v>502</v>
      </c>
      <c r="E64" s="83">
        <f t="shared" si="56"/>
        <v>519</v>
      </c>
      <c r="F64" s="84">
        <f t="shared" si="56"/>
        <v>1015</v>
      </c>
      <c r="G64" s="82">
        <f t="shared" si="56"/>
        <v>499</v>
      </c>
      <c r="H64" s="85">
        <f t="shared" si="56"/>
        <v>516</v>
      </c>
      <c r="I64" s="82">
        <f t="shared" si="56"/>
        <v>0</v>
      </c>
      <c r="J64" s="82">
        <f t="shared" si="56"/>
        <v>0</v>
      </c>
      <c r="K64" s="83">
        <f t="shared" si="56"/>
        <v>0</v>
      </c>
      <c r="L64" s="84">
        <f t="shared" si="56"/>
        <v>0</v>
      </c>
      <c r="M64" s="82">
        <f t="shared" si="56"/>
        <v>0</v>
      </c>
      <c r="N64" s="85">
        <f t="shared" si="56"/>
        <v>0</v>
      </c>
      <c r="O64" s="82">
        <f t="shared" si="56"/>
        <v>0</v>
      </c>
      <c r="P64" s="82">
        <f t="shared" si="56"/>
        <v>0</v>
      </c>
      <c r="Q64" s="83">
        <f t="shared" si="56"/>
        <v>0</v>
      </c>
      <c r="R64" s="84">
        <f t="shared" si="56"/>
        <v>0</v>
      </c>
      <c r="S64" s="82">
        <f t="shared" si="56"/>
        <v>0</v>
      </c>
      <c r="T64" s="85">
        <f t="shared" si="56"/>
        <v>0</v>
      </c>
      <c r="U64" s="82">
        <f t="shared" si="56"/>
        <v>6</v>
      </c>
      <c r="V64" s="82">
        <f t="shared" si="56"/>
        <v>3</v>
      </c>
      <c r="W64" s="83">
        <f t="shared" si="56"/>
        <v>3</v>
      </c>
      <c r="X64" s="84">
        <f t="shared" si="56"/>
        <v>0</v>
      </c>
      <c r="Y64" s="82">
        <f t="shared" si="56"/>
        <v>0</v>
      </c>
      <c r="Z64" s="85">
        <f t="shared" si="56"/>
        <v>0</v>
      </c>
      <c r="AA64" s="86">
        <f t="shared" si="54"/>
        <v>99.4</v>
      </c>
      <c r="AB64" s="87">
        <f t="shared" si="54"/>
        <v>99.4</v>
      </c>
      <c r="AC64" s="88">
        <f t="shared" si="54"/>
        <v>99.4</v>
      </c>
      <c r="AD64" s="89">
        <f t="shared" si="55"/>
        <v>0</v>
      </c>
      <c r="AE64" s="87">
        <f t="shared" si="55"/>
        <v>0</v>
      </c>
      <c r="AF64" s="88">
        <f>ROUND(T64/E64*100,1)</f>
        <v>0</v>
      </c>
    </row>
    <row r="65" spans="1:32" s="59" customFormat="1" ht="14.1" customHeight="1">
      <c r="B65" s="91" t="s">
        <v>91</v>
      </c>
      <c r="C65" s="107">
        <f>SUM(D65:E65)</f>
        <v>220</v>
      </c>
      <c r="D65" s="108">
        <f>SUM(D66)</f>
        <v>95</v>
      </c>
      <c r="E65" s="109">
        <f>SUM(E66)</f>
        <v>125</v>
      </c>
      <c r="F65" s="110">
        <f t="shared" ref="F65:F74" si="57">SUM(G65:H65)</f>
        <v>218</v>
      </c>
      <c r="G65" s="108">
        <f>SUM(G66)</f>
        <v>95</v>
      </c>
      <c r="H65" s="111">
        <f>SUM(H66)</f>
        <v>123</v>
      </c>
      <c r="I65" s="112">
        <f t="shared" ref="I65:I74" si="58">SUM(J65:K65)</f>
        <v>0</v>
      </c>
      <c r="J65" s="108">
        <f>SUM(J66)</f>
        <v>0</v>
      </c>
      <c r="K65" s="113">
        <f>SUM(K66)</f>
        <v>0</v>
      </c>
      <c r="L65" s="110">
        <f t="shared" ref="L65:L74" si="59">SUM(M65:N65)</f>
        <v>0</v>
      </c>
      <c r="M65" s="108">
        <f>SUM(M66)</f>
        <v>0</v>
      </c>
      <c r="N65" s="111">
        <f>SUM(N66)</f>
        <v>0</v>
      </c>
      <c r="O65" s="112">
        <f t="shared" ref="O65:O74" si="60">SUM(P65:Q65)</f>
        <v>0</v>
      </c>
      <c r="P65" s="108">
        <f>SUM(P66)</f>
        <v>0</v>
      </c>
      <c r="Q65" s="113">
        <f>SUM(Q66)</f>
        <v>0</v>
      </c>
      <c r="R65" s="110">
        <f t="shared" ref="R65:R74" si="61">SUM(S65:T65)</f>
        <v>0</v>
      </c>
      <c r="S65" s="108">
        <f>SUM(S66)</f>
        <v>0</v>
      </c>
      <c r="T65" s="111">
        <f>SUM(T66)</f>
        <v>0</v>
      </c>
      <c r="U65" s="110">
        <f t="shared" ref="U65:U74" si="62">SUM(V65:W65)</f>
        <v>2</v>
      </c>
      <c r="V65" s="108">
        <f>SUM(V66)</f>
        <v>0</v>
      </c>
      <c r="W65" s="111">
        <f>SUM(W66)</f>
        <v>2</v>
      </c>
      <c r="X65" s="112">
        <f t="shared" ref="X65:X74" si="63">SUM(Y65:Z65)</f>
        <v>0</v>
      </c>
      <c r="Y65" s="113">
        <f>SUM(Y66)</f>
        <v>0</v>
      </c>
      <c r="Z65" s="113">
        <f>SUM(Z66)</f>
        <v>0</v>
      </c>
      <c r="AA65" s="114">
        <f t="shared" si="54"/>
        <v>99.1</v>
      </c>
      <c r="AB65" s="115">
        <f t="shared" si="54"/>
        <v>100</v>
      </c>
      <c r="AC65" s="116">
        <f t="shared" si="54"/>
        <v>98.4</v>
      </c>
      <c r="AD65" s="117">
        <f t="shared" si="55"/>
        <v>0</v>
      </c>
      <c r="AE65" s="115">
        <f t="shared" si="55"/>
        <v>0</v>
      </c>
      <c r="AF65" s="116">
        <f>ROUND(T65/E65*100,1)</f>
        <v>0</v>
      </c>
    </row>
    <row r="66" spans="1:32" s="59" customFormat="1" ht="15" hidden="1" customHeight="1">
      <c r="B66" s="91" t="s">
        <v>79</v>
      </c>
      <c r="C66" s="107">
        <f>SUM(D66:E66)</f>
        <v>220</v>
      </c>
      <c r="D66" s="108">
        <f>SUM(G66,J66,M66,P66,S66,V66,Y66)</f>
        <v>95</v>
      </c>
      <c r="E66" s="109">
        <f>SUM(H66,K66,N66,Q66,T66,W66,Z66)</f>
        <v>125</v>
      </c>
      <c r="F66" s="110">
        <f t="shared" si="57"/>
        <v>218</v>
      </c>
      <c r="G66" s="108">
        <v>95</v>
      </c>
      <c r="H66" s="111">
        <v>123</v>
      </c>
      <c r="I66" s="112">
        <f t="shared" si="58"/>
        <v>0</v>
      </c>
      <c r="J66" s="108">
        <v>0</v>
      </c>
      <c r="K66" s="113">
        <v>0</v>
      </c>
      <c r="L66" s="110">
        <f t="shared" si="59"/>
        <v>0</v>
      </c>
      <c r="M66" s="108">
        <v>0</v>
      </c>
      <c r="N66" s="111">
        <v>0</v>
      </c>
      <c r="O66" s="112">
        <f t="shared" si="60"/>
        <v>0</v>
      </c>
      <c r="P66" s="108">
        <v>0</v>
      </c>
      <c r="Q66" s="113">
        <v>0</v>
      </c>
      <c r="R66" s="110">
        <f t="shared" si="61"/>
        <v>0</v>
      </c>
      <c r="S66" s="108">
        <v>0</v>
      </c>
      <c r="T66" s="111">
        <v>0</v>
      </c>
      <c r="U66" s="110">
        <f t="shared" si="62"/>
        <v>2</v>
      </c>
      <c r="V66" s="108">
        <v>0</v>
      </c>
      <c r="W66" s="111">
        <v>2</v>
      </c>
      <c r="X66" s="112">
        <f t="shared" si="63"/>
        <v>0</v>
      </c>
      <c r="Y66" s="113">
        <v>0</v>
      </c>
      <c r="Z66" s="113">
        <v>0</v>
      </c>
      <c r="AA66" s="114">
        <f t="shared" si="54"/>
        <v>99.1</v>
      </c>
      <c r="AB66" s="115">
        <f t="shared" si="54"/>
        <v>100</v>
      </c>
      <c r="AC66" s="116">
        <f t="shared" si="54"/>
        <v>98.4</v>
      </c>
      <c r="AD66" s="117">
        <f t="shared" si="55"/>
        <v>0</v>
      </c>
      <c r="AE66" s="115">
        <f t="shared" si="55"/>
        <v>0</v>
      </c>
      <c r="AF66" s="116">
        <f>ROUND(T66/E66*100,1)</f>
        <v>0</v>
      </c>
    </row>
    <row r="67" spans="1:32" s="59" customFormat="1" ht="14.1" customHeight="1">
      <c r="B67" s="91" t="s">
        <v>89</v>
      </c>
      <c r="C67" s="107">
        <f>SUM(D67:E67)</f>
        <v>374</v>
      </c>
      <c r="D67" s="108">
        <f>SUM(D68:D70)</f>
        <v>182</v>
      </c>
      <c r="E67" s="109">
        <f>SUM(E68:E70)</f>
        <v>192</v>
      </c>
      <c r="F67" s="110">
        <f t="shared" si="57"/>
        <v>373</v>
      </c>
      <c r="G67" s="108">
        <f>SUM(G68:G70)</f>
        <v>181</v>
      </c>
      <c r="H67" s="111">
        <f>SUM(H68:H70)</f>
        <v>192</v>
      </c>
      <c r="I67" s="112">
        <f t="shared" si="58"/>
        <v>0</v>
      </c>
      <c r="J67" s="108">
        <f>SUM(J68:J70)</f>
        <v>0</v>
      </c>
      <c r="K67" s="113">
        <f>SUM(K68:K70)</f>
        <v>0</v>
      </c>
      <c r="L67" s="110">
        <f t="shared" si="59"/>
        <v>0</v>
      </c>
      <c r="M67" s="108">
        <f>SUM(M68:M70)</f>
        <v>0</v>
      </c>
      <c r="N67" s="111">
        <f>SUM(N68:N70)</f>
        <v>0</v>
      </c>
      <c r="O67" s="112">
        <f t="shared" si="60"/>
        <v>0</v>
      </c>
      <c r="P67" s="108">
        <f>SUM(P68:P70)</f>
        <v>0</v>
      </c>
      <c r="Q67" s="113">
        <f>SUM(Q68:Q70)</f>
        <v>0</v>
      </c>
      <c r="R67" s="110">
        <f t="shared" si="61"/>
        <v>0</v>
      </c>
      <c r="S67" s="108">
        <f>SUM(S68:S70)</f>
        <v>0</v>
      </c>
      <c r="T67" s="111">
        <f>SUM(T68:T70)</f>
        <v>0</v>
      </c>
      <c r="U67" s="110">
        <f t="shared" si="62"/>
        <v>1</v>
      </c>
      <c r="V67" s="108">
        <f>SUM(V68:V70)</f>
        <v>1</v>
      </c>
      <c r="W67" s="111">
        <f>SUM(W68:W70)</f>
        <v>0</v>
      </c>
      <c r="X67" s="112">
        <f t="shared" si="63"/>
        <v>0</v>
      </c>
      <c r="Y67" s="113">
        <f>SUM(Y68:Y70)</f>
        <v>0</v>
      </c>
      <c r="Z67" s="113">
        <f>SUM(Z68:Z70)</f>
        <v>0</v>
      </c>
      <c r="AA67" s="114">
        <f t="shared" si="54"/>
        <v>99.7</v>
      </c>
      <c r="AB67" s="115">
        <f t="shared" si="54"/>
        <v>99.5</v>
      </c>
      <c r="AC67" s="116">
        <f t="shared" si="54"/>
        <v>100</v>
      </c>
      <c r="AD67" s="117">
        <f t="shared" si="55"/>
        <v>0</v>
      </c>
      <c r="AE67" s="115">
        <f t="shared" si="55"/>
        <v>0</v>
      </c>
      <c r="AF67" s="116">
        <f>ROUND(T67/E67*100,1)</f>
        <v>0</v>
      </c>
    </row>
    <row r="68" spans="1:32" s="59" customFormat="1" ht="15" hidden="1" customHeight="1">
      <c r="B68" s="91" t="s">
        <v>81</v>
      </c>
      <c r="C68" s="107">
        <f t="shared" ref="C68:C74" si="64">SUM(D68:E68)</f>
        <v>230</v>
      </c>
      <c r="D68" s="108">
        <f>SUM(G68,J68,M68,P68,S68,V68,Y68)</f>
        <v>115</v>
      </c>
      <c r="E68" s="109">
        <f>SUM(H68,K68,N68,Q68,T68,W68,Z68)</f>
        <v>115</v>
      </c>
      <c r="F68" s="110">
        <f t="shared" si="57"/>
        <v>229</v>
      </c>
      <c r="G68" s="108">
        <v>114</v>
      </c>
      <c r="H68" s="111">
        <v>115</v>
      </c>
      <c r="I68" s="112">
        <f t="shared" si="58"/>
        <v>0</v>
      </c>
      <c r="J68" s="108">
        <v>0</v>
      </c>
      <c r="K68" s="113">
        <v>0</v>
      </c>
      <c r="L68" s="110">
        <f t="shared" si="59"/>
        <v>0</v>
      </c>
      <c r="M68" s="108">
        <v>0</v>
      </c>
      <c r="N68" s="111">
        <v>0</v>
      </c>
      <c r="O68" s="112">
        <f t="shared" si="60"/>
        <v>0</v>
      </c>
      <c r="P68" s="108">
        <v>0</v>
      </c>
      <c r="Q68" s="113">
        <v>0</v>
      </c>
      <c r="R68" s="110">
        <f t="shared" si="61"/>
        <v>0</v>
      </c>
      <c r="S68" s="108">
        <v>0</v>
      </c>
      <c r="T68" s="111">
        <v>0</v>
      </c>
      <c r="U68" s="110">
        <f t="shared" si="62"/>
        <v>1</v>
      </c>
      <c r="V68" s="108">
        <v>1</v>
      </c>
      <c r="W68" s="111">
        <v>0</v>
      </c>
      <c r="X68" s="112">
        <f t="shared" si="63"/>
        <v>0</v>
      </c>
      <c r="Y68" s="113">
        <v>0</v>
      </c>
      <c r="Z68" s="113">
        <v>0</v>
      </c>
      <c r="AA68" s="114">
        <f t="shared" si="54"/>
        <v>99.6</v>
      </c>
      <c r="AB68" s="115">
        <f t="shared" si="54"/>
        <v>99.1</v>
      </c>
      <c r="AC68" s="116">
        <f t="shared" si="54"/>
        <v>100</v>
      </c>
      <c r="AD68" s="117">
        <f t="shared" si="55"/>
        <v>0</v>
      </c>
      <c r="AE68" s="115">
        <f t="shared" si="55"/>
        <v>0</v>
      </c>
      <c r="AF68" s="116">
        <f>ROUND(T68/E68*100,1)</f>
        <v>0</v>
      </c>
    </row>
    <row r="69" spans="1:32" s="59" customFormat="1" ht="15" hidden="1" customHeight="1">
      <c r="B69" s="91" t="s">
        <v>92</v>
      </c>
      <c r="C69" s="107">
        <f t="shared" si="64"/>
        <v>0</v>
      </c>
      <c r="D69" s="108">
        <v>0</v>
      </c>
      <c r="E69" s="109">
        <v>0</v>
      </c>
      <c r="F69" s="110">
        <f t="shared" si="57"/>
        <v>0</v>
      </c>
      <c r="G69" s="108">
        <v>0</v>
      </c>
      <c r="H69" s="111">
        <v>0</v>
      </c>
      <c r="I69" s="112">
        <f t="shared" si="58"/>
        <v>0</v>
      </c>
      <c r="J69" s="108">
        <v>0</v>
      </c>
      <c r="K69" s="113">
        <v>0</v>
      </c>
      <c r="L69" s="110">
        <f t="shared" si="59"/>
        <v>0</v>
      </c>
      <c r="M69" s="108">
        <v>0</v>
      </c>
      <c r="N69" s="111">
        <v>0</v>
      </c>
      <c r="O69" s="112">
        <f t="shared" si="60"/>
        <v>0</v>
      </c>
      <c r="P69" s="108">
        <v>0</v>
      </c>
      <c r="Q69" s="113">
        <v>0</v>
      </c>
      <c r="R69" s="110">
        <f t="shared" si="61"/>
        <v>0</v>
      </c>
      <c r="S69" s="108">
        <v>0</v>
      </c>
      <c r="T69" s="111">
        <v>0</v>
      </c>
      <c r="U69" s="110">
        <f t="shared" si="62"/>
        <v>0</v>
      </c>
      <c r="V69" s="108">
        <v>0</v>
      </c>
      <c r="W69" s="111">
        <v>0</v>
      </c>
      <c r="X69" s="112">
        <f t="shared" si="63"/>
        <v>0</v>
      </c>
      <c r="Y69" s="113">
        <v>0</v>
      </c>
      <c r="Z69" s="113">
        <v>0</v>
      </c>
      <c r="AA69" s="144" t="s">
        <v>93</v>
      </c>
      <c r="AB69" s="145" t="s">
        <v>93</v>
      </c>
      <c r="AC69" s="146" t="s">
        <v>93</v>
      </c>
      <c r="AD69" s="147" t="s">
        <v>93</v>
      </c>
      <c r="AE69" s="145" t="s">
        <v>93</v>
      </c>
      <c r="AF69" s="146" t="s">
        <v>93</v>
      </c>
    </row>
    <row r="70" spans="1:32" s="59" customFormat="1" ht="15" hidden="1" customHeight="1">
      <c r="B70" s="91" t="s">
        <v>83</v>
      </c>
      <c r="C70" s="107">
        <f t="shared" si="64"/>
        <v>144</v>
      </c>
      <c r="D70" s="108">
        <f>SUM(G70,J70,M70,P70,S70,V70,Y70)</f>
        <v>67</v>
      </c>
      <c r="E70" s="109">
        <f>SUM(H70,K70,N70,Q70,T70,W70,Z70)</f>
        <v>77</v>
      </c>
      <c r="F70" s="110">
        <f t="shared" si="57"/>
        <v>144</v>
      </c>
      <c r="G70" s="108">
        <v>67</v>
      </c>
      <c r="H70" s="111">
        <v>77</v>
      </c>
      <c r="I70" s="112">
        <f t="shared" si="58"/>
        <v>0</v>
      </c>
      <c r="J70" s="108">
        <v>0</v>
      </c>
      <c r="K70" s="113">
        <v>0</v>
      </c>
      <c r="L70" s="110">
        <f t="shared" si="59"/>
        <v>0</v>
      </c>
      <c r="M70" s="108">
        <v>0</v>
      </c>
      <c r="N70" s="111">
        <v>0</v>
      </c>
      <c r="O70" s="112">
        <f t="shared" si="60"/>
        <v>0</v>
      </c>
      <c r="P70" s="108">
        <v>0</v>
      </c>
      <c r="Q70" s="113">
        <v>0</v>
      </c>
      <c r="R70" s="110">
        <f t="shared" si="61"/>
        <v>0</v>
      </c>
      <c r="S70" s="108">
        <v>0</v>
      </c>
      <c r="T70" s="111">
        <v>0</v>
      </c>
      <c r="U70" s="110">
        <f t="shared" si="62"/>
        <v>0</v>
      </c>
      <c r="V70" s="108">
        <v>0</v>
      </c>
      <c r="W70" s="111">
        <v>0</v>
      </c>
      <c r="X70" s="112">
        <f t="shared" si="63"/>
        <v>0</v>
      </c>
      <c r="Y70" s="113">
        <v>0</v>
      </c>
      <c r="Z70" s="113">
        <v>0</v>
      </c>
      <c r="AA70" s="114">
        <f t="shared" ref="AA70:AC85" si="65">ROUND(F70/C70*100,1)</f>
        <v>100</v>
      </c>
      <c r="AB70" s="115">
        <f t="shared" si="65"/>
        <v>100</v>
      </c>
      <c r="AC70" s="116">
        <f t="shared" si="65"/>
        <v>100</v>
      </c>
      <c r="AD70" s="117">
        <f t="shared" ref="AD70:AF85" si="66">ROUND(R70/C70*100,1)</f>
        <v>0</v>
      </c>
      <c r="AE70" s="115">
        <f t="shared" si="66"/>
        <v>0</v>
      </c>
      <c r="AF70" s="116">
        <f t="shared" si="66"/>
        <v>0</v>
      </c>
    </row>
    <row r="71" spans="1:32" s="59" customFormat="1" ht="14.1" customHeight="1">
      <c r="B71" s="91" t="s">
        <v>94</v>
      </c>
      <c r="C71" s="107">
        <f t="shared" si="64"/>
        <v>261</v>
      </c>
      <c r="D71" s="108">
        <f>SUM(D72)</f>
        <v>143</v>
      </c>
      <c r="E71" s="109">
        <f>SUM(E72)</f>
        <v>118</v>
      </c>
      <c r="F71" s="110">
        <f t="shared" si="57"/>
        <v>258</v>
      </c>
      <c r="G71" s="108">
        <f>SUM(G72)</f>
        <v>141</v>
      </c>
      <c r="H71" s="111">
        <f>SUM(H72)</f>
        <v>117</v>
      </c>
      <c r="I71" s="112">
        <f t="shared" si="58"/>
        <v>0</v>
      </c>
      <c r="J71" s="108">
        <f>SUM(J72)</f>
        <v>0</v>
      </c>
      <c r="K71" s="113">
        <f>SUM(K72)</f>
        <v>0</v>
      </c>
      <c r="L71" s="110">
        <f t="shared" si="59"/>
        <v>0</v>
      </c>
      <c r="M71" s="108">
        <f>SUM(M72)</f>
        <v>0</v>
      </c>
      <c r="N71" s="111">
        <f>SUM(N72)</f>
        <v>0</v>
      </c>
      <c r="O71" s="112">
        <f t="shared" si="60"/>
        <v>0</v>
      </c>
      <c r="P71" s="108">
        <f>SUM(P72)</f>
        <v>0</v>
      </c>
      <c r="Q71" s="113">
        <f>SUM(Q72)</f>
        <v>0</v>
      </c>
      <c r="R71" s="110">
        <f t="shared" si="61"/>
        <v>0</v>
      </c>
      <c r="S71" s="108">
        <f>SUM(S72)</f>
        <v>0</v>
      </c>
      <c r="T71" s="111">
        <f>SUM(T72)</f>
        <v>0</v>
      </c>
      <c r="U71" s="110">
        <f t="shared" si="62"/>
        <v>3</v>
      </c>
      <c r="V71" s="108">
        <f>SUM(V72)</f>
        <v>2</v>
      </c>
      <c r="W71" s="111">
        <f>SUM(W72)</f>
        <v>1</v>
      </c>
      <c r="X71" s="112">
        <f t="shared" si="63"/>
        <v>0</v>
      </c>
      <c r="Y71" s="113">
        <f>SUM(Y72)</f>
        <v>0</v>
      </c>
      <c r="Z71" s="113">
        <f>SUM(Z72)</f>
        <v>0</v>
      </c>
      <c r="AA71" s="114">
        <f t="shared" si="65"/>
        <v>98.9</v>
      </c>
      <c r="AB71" s="115">
        <f t="shared" si="65"/>
        <v>98.6</v>
      </c>
      <c r="AC71" s="116">
        <f t="shared" si="65"/>
        <v>99.2</v>
      </c>
      <c r="AD71" s="117">
        <f t="shared" si="66"/>
        <v>0</v>
      </c>
      <c r="AE71" s="115">
        <f t="shared" si="66"/>
        <v>0</v>
      </c>
      <c r="AF71" s="116">
        <f t="shared" si="66"/>
        <v>0</v>
      </c>
    </row>
    <row r="72" spans="1:32" s="59" customFormat="1" ht="15" hidden="1" customHeight="1">
      <c r="B72" s="91" t="s">
        <v>85</v>
      </c>
      <c r="C72" s="107">
        <f t="shared" si="64"/>
        <v>261</v>
      </c>
      <c r="D72" s="108">
        <f>SUM(G72,J72,M72,P72,S72,V72,Y72)</f>
        <v>143</v>
      </c>
      <c r="E72" s="109">
        <f>SUM(H72,K72,N72,Q72,T72,W72,Z72)</f>
        <v>118</v>
      </c>
      <c r="F72" s="110">
        <f t="shared" si="57"/>
        <v>258</v>
      </c>
      <c r="G72" s="108">
        <v>141</v>
      </c>
      <c r="H72" s="111">
        <v>117</v>
      </c>
      <c r="I72" s="112">
        <f t="shared" si="58"/>
        <v>0</v>
      </c>
      <c r="J72" s="108">
        <v>0</v>
      </c>
      <c r="K72" s="113">
        <v>0</v>
      </c>
      <c r="L72" s="110">
        <f t="shared" si="59"/>
        <v>0</v>
      </c>
      <c r="M72" s="108">
        <v>0</v>
      </c>
      <c r="N72" s="111">
        <v>0</v>
      </c>
      <c r="O72" s="112">
        <f t="shared" si="60"/>
        <v>0</v>
      </c>
      <c r="P72" s="108">
        <v>0</v>
      </c>
      <c r="Q72" s="113">
        <v>0</v>
      </c>
      <c r="R72" s="110">
        <f t="shared" si="61"/>
        <v>0</v>
      </c>
      <c r="S72" s="108">
        <v>0</v>
      </c>
      <c r="T72" s="111">
        <v>0</v>
      </c>
      <c r="U72" s="110">
        <f t="shared" si="62"/>
        <v>3</v>
      </c>
      <c r="V72" s="108">
        <v>2</v>
      </c>
      <c r="W72" s="111">
        <v>1</v>
      </c>
      <c r="X72" s="112">
        <f t="shared" si="63"/>
        <v>0</v>
      </c>
      <c r="Y72" s="113">
        <v>0</v>
      </c>
      <c r="Z72" s="113">
        <v>0</v>
      </c>
      <c r="AA72" s="114">
        <f t="shared" si="65"/>
        <v>98.9</v>
      </c>
      <c r="AB72" s="115">
        <f t="shared" si="65"/>
        <v>98.6</v>
      </c>
      <c r="AC72" s="116">
        <f t="shared" si="65"/>
        <v>99.2</v>
      </c>
      <c r="AD72" s="117">
        <f t="shared" si="66"/>
        <v>0</v>
      </c>
      <c r="AE72" s="115">
        <f t="shared" si="66"/>
        <v>0</v>
      </c>
      <c r="AF72" s="116">
        <f t="shared" si="66"/>
        <v>0</v>
      </c>
    </row>
    <row r="73" spans="1:32" s="59" customFormat="1" ht="14.1" customHeight="1">
      <c r="B73" s="99" t="s">
        <v>86</v>
      </c>
      <c r="C73" s="118">
        <f t="shared" si="64"/>
        <v>166</v>
      </c>
      <c r="D73" s="119">
        <f>SUM(D74)</f>
        <v>82</v>
      </c>
      <c r="E73" s="120">
        <f>SUM(E74)</f>
        <v>84</v>
      </c>
      <c r="F73" s="121">
        <f t="shared" si="57"/>
        <v>166</v>
      </c>
      <c r="G73" s="119">
        <f>SUM(G74)</f>
        <v>82</v>
      </c>
      <c r="H73" s="122">
        <f>SUM(H74)</f>
        <v>84</v>
      </c>
      <c r="I73" s="123">
        <f t="shared" si="58"/>
        <v>0</v>
      </c>
      <c r="J73" s="119">
        <f>SUM(J74)</f>
        <v>0</v>
      </c>
      <c r="K73" s="124">
        <f>SUM(K74)</f>
        <v>0</v>
      </c>
      <c r="L73" s="121">
        <f t="shared" si="59"/>
        <v>0</v>
      </c>
      <c r="M73" s="119">
        <f>SUM(M74)</f>
        <v>0</v>
      </c>
      <c r="N73" s="122">
        <f>SUM(N74)</f>
        <v>0</v>
      </c>
      <c r="O73" s="123">
        <f t="shared" si="60"/>
        <v>0</v>
      </c>
      <c r="P73" s="119">
        <f>SUM(P74)</f>
        <v>0</v>
      </c>
      <c r="Q73" s="124">
        <f>SUM(Q74)</f>
        <v>0</v>
      </c>
      <c r="R73" s="121">
        <f t="shared" si="61"/>
        <v>0</v>
      </c>
      <c r="S73" s="119">
        <f>SUM(S74)</f>
        <v>0</v>
      </c>
      <c r="T73" s="122">
        <f>SUM(T74)</f>
        <v>0</v>
      </c>
      <c r="U73" s="121">
        <f t="shared" si="62"/>
        <v>0</v>
      </c>
      <c r="V73" s="119">
        <f>SUM(V74)</f>
        <v>0</v>
      </c>
      <c r="W73" s="122">
        <f>SUM(W74)</f>
        <v>0</v>
      </c>
      <c r="X73" s="123">
        <f t="shared" si="63"/>
        <v>0</v>
      </c>
      <c r="Y73" s="124">
        <f>SUM(Y74)</f>
        <v>0</v>
      </c>
      <c r="Z73" s="124">
        <f>SUM(Z74)</f>
        <v>0</v>
      </c>
      <c r="AA73" s="125">
        <f t="shared" si="65"/>
        <v>100</v>
      </c>
      <c r="AB73" s="126">
        <f t="shared" si="65"/>
        <v>100</v>
      </c>
      <c r="AC73" s="127">
        <f t="shared" si="65"/>
        <v>100</v>
      </c>
      <c r="AD73" s="128">
        <f t="shared" si="66"/>
        <v>0</v>
      </c>
      <c r="AE73" s="126">
        <f t="shared" si="66"/>
        <v>0</v>
      </c>
      <c r="AF73" s="127">
        <f t="shared" si="66"/>
        <v>0</v>
      </c>
    </row>
    <row r="74" spans="1:32" s="59" customFormat="1" ht="15" hidden="1" customHeight="1">
      <c r="B74" s="99" t="s">
        <v>87</v>
      </c>
      <c r="C74" s="118">
        <f t="shared" si="64"/>
        <v>166</v>
      </c>
      <c r="D74" s="119">
        <f>SUM(G74,J74,M74,P74,S74,V74,Y74)</f>
        <v>82</v>
      </c>
      <c r="E74" s="120">
        <f>SUM(H74,K74,N74,Q74,T74,W74,Z74)</f>
        <v>84</v>
      </c>
      <c r="F74" s="121">
        <f t="shared" si="57"/>
        <v>166</v>
      </c>
      <c r="G74" s="119">
        <v>82</v>
      </c>
      <c r="H74" s="122">
        <v>84</v>
      </c>
      <c r="I74" s="123">
        <f t="shared" si="58"/>
        <v>0</v>
      </c>
      <c r="J74" s="119">
        <v>0</v>
      </c>
      <c r="K74" s="124">
        <v>0</v>
      </c>
      <c r="L74" s="121">
        <f t="shared" si="59"/>
        <v>0</v>
      </c>
      <c r="M74" s="119">
        <v>0</v>
      </c>
      <c r="N74" s="122">
        <v>0</v>
      </c>
      <c r="O74" s="123">
        <f t="shared" si="60"/>
        <v>0</v>
      </c>
      <c r="P74" s="119">
        <v>0</v>
      </c>
      <c r="Q74" s="124">
        <v>0</v>
      </c>
      <c r="R74" s="121">
        <f t="shared" si="61"/>
        <v>0</v>
      </c>
      <c r="S74" s="119">
        <v>0</v>
      </c>
      <c r="T74" s="122">
        <v>0</v>
      </c>
      <c r="U74" s="121">
        <f t="shared" si="62"/>
        <v>0</v>
      </c>
      <c r="V74" s="119">
        <v>0</v>
      </c>
      <c r="W74" s="122">
        <v>0</v>
      </c>
      <c r="X74" s="123">
        <f t="shared" si="63"/>
        <v>0</v>
      </c>
      <c r="Y74" s="124">
        <v>0</v>
      </c>
      <c r="Z74" s="124">
        <v>0</v>
      </c>
      <c r="AA74" s="125">
        <f t="shared" si="65"/>
        <v>100</v>
      </c>
      <c r="AB74" s="126">
        <f t="shared" si="65"/>
        <v>100</v>
      </c>
      <c r="AC74" s="127">
        <f t="shared" si="65"/>
        <v>100</v>
      </c>
      <c r="AD74" s="128">
        <f t="shared" si="66"/>
        <v>0</v>
      </c>
      <c r="AE74" s="126">
        <f t="shared" si="66"/>
        <v>0</v>
      </c>
      <c r="AF74" s="127">
        <f t="shared" si="66"/>
        <v>0</v>
      </c>
    </row>
    <row r="75" spans="1:32" s="143" customFormat="1" ht="19.5" customHeight="1">
      <c r="A75" s="142"/>
      <c r="B75" s="81" t="s">
        <v>97</v>
      </c>
      <c r="C75" s="82">
        <f t="shared" ref="C75:Z75" si="67">C76+C78+C81+C83</f>
        <v>1041</v>
      </c>
      <c r="D75" s="82">
        <f t="shared" si="67"/>
        <v>522</v>
      </c>
      <c r="E75" s="83">
        <f t="shared" si="67"/>
        <v>519</v>
      </c>
      <c r="F75" s="84">
        <f t="shared" si="67"/>
        <v>1025</v>
      </c>
      <c r="G75" s="82">
        <f t="shared" si="67"/>
        <v>508</v>
      </c>
      <c r="H75" s="85">
        <f t="shared" si="67"/>
        <v>517</v>
      </c>
      <c r="I75" s="82">
        <f t="shared" si="67"/>
        <v>0</v>
      </c>
      <c r="J75" s="82">
        <f t="shared" si="67"/>
        <v>0</v>
      </c>
      <c r="K75" s="83">
        <f t="shared" si="67"/>
        <v>0</v>
      </c>
      <c r="L75" s="84">
        <f t="shared" si="67"/>
        <v>0</v>
      </c>
      <c r="M75" s="82">
        <f t="shared" si="67"/>
        <v>0</v>
      </c>
      <c r="N75" s="85">
        <f t="shared" si="67"/>
        <v>0</v>
      </c>
      <c r="O75" s="82">
        <f t="shared" si="67"/>
        <v>0</v>
      </c>
      <c r="P75" s="82">
        <f t="shared" si="67"/>
        <v>0</v>
      </c>
      <c r="Q75" s="83">
        <f t="shared" si="67"/>
        <v>0</v>
      </c>
      <c r="R75" s="84">
        <f t="shared" si="67"/>
        <v>8</v>
      </c>
      <c r="S75" s="82">
        <f t="shared" si="67"/>
        <v>8</v>
      </c>
      <c r="T75" s="85">
        <f t="shared" si="67"/>
        <v>0</v>
      </c>
      <c r="U75" s="82">
        <f t="shared" si="67"/>
        <v>8</v>
      </c>
      <c r="V75" s="82">
        <f t="shared" si="67"/>
        <v>6</v>
      </c>
      <c r="W75" s="83">
        <f t="shared" si="67"/>
        <v>2</v>
      </c>
      <c r="X75" s="84">
        <f t="shared" si="67"/>
        <v>0</v>
      </c>
      <c r="Y75" s="82">
        <f t="shared" si="67"/>
        <v>0</v>
      </c>
      <c r="Z75" s="85">
        <f t="shared" si="67"/>
        <v>0</v>
      </c>
      <c r="AA75" s="86">
        <f t="shared" si="65"/>
        <v>98.5</v>
      </c>
      <c r="AB75" s="87">
        <f t="shared" si="65"/>
        <v>97.3</v>
      </c>
      <c r="AC75" s="88">
        <f t="shared" si="65"/>
        <v>99.6</v>
      </c>
      <c r="AD75" s="89">
        <f t="shared" si="66"/>
        <v>0.8</v>
      </c>
      <c r="AE75" s="87">
        <f t="shared" si="66"/>
        <v>1.5</v>
      </c>
      <c r="AF75" s="88">
        <f>ROUND(T75/E75*100,1)</f>
        <v>0</v>
      </c>
    </row>
    <row r="76" spans="1:32" s="59" customFormat="1" ht="14.1" customHeight="1">
      <c r="B76" s="91" t="s">
        <v>91</v>
      </c>
      <c r="C76" s="107">
        <f>SUM(D76:E76)</f>
        <v>220</v>
      </c>
      <c r="D76" s="108">
        <f>SUM(D77)</f>
        <v>117</v>
      </c>
      <c r="E76" s="109">
        <f>SUM(E77)</f>
        <v>103</v>
      </c>
      <c r="F76" s="110">
        <f t="shared" ref="F76:F84" si="68">SUM(G76:H76)</f>
        <v>216</v>
      </c>
      <c r="G76" s="108">
        <v>114</v>
      </c>
      <c r="H76" s="111">
        <v>102</v>
      </c>
      <c r="I76" s="112">
        <f t="shared" ref="I76:I84" si="69">SUM(J76:K76)</f>
        <v>0</v>
      </c>
      <c r="J76" s="108">
        <f>SUM(J77)</f>
        <v>0</v>
      </c>
      <c r="K76" s="113">
        <f>SUM(K77)</f>
        <v>0</v>
      </c>
      <c r="L76" s="110">
        <f t="shared" ref="L76:L84" si="70">SUM(M76:N76)</f>
        <v>0</v>
      </c>
      <c r="M76" s="108">
        <f>SUM(M77)</f>
        <v>0</v>
      </c>
      <c r="N76" s="111">
        <f>SUM(N77)</f>
        <v>0</v>
      </c>
      <c r="O76" s="112">
        <f t="shared" ref="O76:O84" si="71">SUM(P76:Q76)</f>
        <v>0</v>
      </c>
      <c r="P76" s="108">
        <f>SUM(P77)</f>
        <v>0</v>
      </c>
      <c r="Q76" s="113">
        <f>SUM(Q77)</f>
        <v>0</v>
      </c>
      <c r="R76" s="110">
        <f t="shared" ref="R76:R84" si="72">SUM(S76:T76)</f>
        <v>2</v>
      </c>
      <c r="S76" s="108">
        <f>SUM(S77)</f>
        <v>2</v>
      </c>
      <c r="T76" s="111">
        <f>SUM(T77)</f>
        <v>0</v>
      </c>
      <c r="U76" s="110">
        <f t="shared" ref="U76:U84" si="73">SUM(V76:W76)</f>
        <v>2</v>
      </c>
      <c r="V76" s="108">
        <f>SUM(V77)</f>
        <v>1</v>
      </c>
      <c r="W76" s="111">
        <f>SUM(W77)</f>
        <v>1</v>
      </c>
      <c r="X76" s="112">
        <f t="shared" ref="X76:X84" si="74">SUM(Y76:Z76)</f>
        <v>0</v>
      </c>
      <c r="Y76" s="113">
        <f>SUM(Y77)</f>
        <v>0</v>
      </c>
      <c r="Z76" s="113">
        <f>SUM(Z77)</f>
        <v>0</v>
      </c>
      <c r="AA76" s="114">
        <f t="shared" si="65"/>
        <v>98.2</v>
      </c>
      <c r="AB76" s="115">
        <f t="shared" si="65"/>
        <v>97.4</v>
      </c>
      <c r="AC76" s="116">
        <f t="shared" si="65"/>
        <v>99</v>
      </c>
      <c r="AD76" s="117">
        <f t="shared" si="66"/>
        <v>0.9</v>
      </c>
      <c r="AE76" s="115">
        <f t="shared" si="66"/>
        <v>1.7</v>
      </c>
      <c r="AF76" s="116">
        <f>ROUND(T76/E76*100,1)</f>
        <v>0</v>
      </c>
    </row>
    <row r="77" spans="1:32" s="59" customFormat="1" ht="15" hidden="1" customHeight="1">
      <c r="B77" s="91" t="s">
        <v>79</v>
      </c>
      <c r="C77" s="107">
        <f>SUM(D77:E77)</f>
        <v>220</v>
      </c>
      <c r="D77" s="108">
        <v>117</v>
      </c>
      <c r="E77" s="109">
        <v>103</v>
      </c>
      <c r="F77" s="110">
        <f t="shared" si="68"/>
        <v>200</v>
      </c>
      <c r="G77" s="108">
        <v>104</v>
      </c>
      <c r="H77" s="111">
        <v>96</v>
      </c>
      <c r="I77" s="112">
        <f t="shared" si="69"/>
        <v>0</v>
      </c>
      <c r="J77" s="108">
        <v>0</v>
      </c>
      <c r="K77" s="113">
        <v>0</v>
      </c>
      <c r="L77" s="110">
        <f t="shared" si="70"/>
        <v>0</v>
      </c>
      <c r="M77" s="108">
        <v>0</v>
      </c>
      <c r="N77" s="111">
        <v>0</v>
      </c>
      <c r="O77" s="112">
        <f t="shared" si="71"/>
        <v>0</v>
      </c>
      <c r="P77" s="108">
        <v>0</v>
      </c>
      <c r="Q77" s="113">
        <v>0</v>
      </c>
      <c r="R77" s="110">
        <f t="shared" si="72"/>
        <v>2</v>
      </c>
      <c r="S77" s="108">
        <v>2</v>
      </c>
      <c r="T77" s="111">
        <v>0</v>
      </c>
      <c r="U77" s="110">
        <f t="shared" si="73"/>
        <v>2</v>
      </c>
      <c r="V77" s="108">
        <v>1</v>
      </c>
      <c r="W77" s="111">
        <v>1</v>
      </c>
      <c r="X77" s="112">
        <f t="shared" si="74"/>
        <v>0</v>
      </c>
      <c r="Y77" s="113">
        <v>0</v>
      </c>
      <c r="Z77" s="113">
        <v>0</v>
      </c>
      <c r="AA77" s="114">
        <f t="shared" si="65"/>
        <v>90.9</v>
      </c>
      <c r="AB77" s="115">
        <f t="shared" si="65"/>
        <v>88.9</v>
      </c>
      <c r="AC77" s="116">
        <f t="shared" si="65"/>
        <v>93.2</v>
      </c>
      <c r="AD77" s="117">
        <f t="shared" si="66"/>
        <v>0.9</v>
      </c>
      <c r="AE77" s="115">
        <f t="shared" si="66"/>
        <v>1.7</v>
      </c>
      <c r="AF77" s="116">
        <f>ROUND(T77/E77*100,1)</f>
        <v>0</v>
      </c>
    </row>
    <row r="78" spans="1:32" s="59" customFormat="1" ht="14.1" customHeight="1">
      <c r="B78" s="91" t="s">
        <v>89</v>
      </c>
      <c r="C78" s="107">
        <f>SUM(D78:E78)</f>
        <v>403</v>
      </c>
      <c r="D78" s="108">
        <f>SUM(D79:D80)</f>
        <v>204</v>
      </c>
      <c r="E78" s="109">
        <f>SUM(E79:E80)</f>
        <v>199</v>
      </c>
      <c r="F78" s="110">
        <f t="shared" si="68"/>
        <v>402</v>
      </c>
      <c r="G78" s="108">
        <f>SUM(G79:G80)</f>
        <v>203</v>
      </c>
      <c r="H78" s="111">
        <f>SUM(H79:H80)</f>
        <v>199</v>
      </c>
      <c r="I78" s="112">
        <f t="shared" si="69"/>
        <v>0</v>
      </c>
      <c r="J78" s="108">
        <f>SUM(J79:J80)</f>
        <v>0</v>
      </c>
      <c r="K78" s="113">
        <f>SUM(K79:K80)</f>
        <v>0</v>
      </c>
      <c r="L78" s="110">
        <f t="shared" si="70"/>
        <v>0</v>
      </c>
      <c r="M78" s="108">
        <f>SUM(M79:M80)</f>
        <v>0</v>
      </c>
      <c r="N78" s="111">
        <f>SUM(N79:N80)</f>
        <v>0</v>
      </c>
      <c r="O78" s="112">
        <f t="shared" si="71"/>
        <v>0</v>
      </c>
      <c r="P78" s="108">
        <f>SUM(P79:P80)</f>
        <v>0</v>
      </c>
      <c r="Q78" s="113">
        <f>SUM(Q79:Q80)</f>
        <v>0</v>
      </c>
      <c r="R78" s="110">
        <f t="shared" si="72"/>
        <v>0</v>
      </c>
      <c r="S78" s="108">
        <f>SUM(S79:S80)</f>
        <v>0</v>
      </c>
      <c r="T78" s="111">
        <f>SUM(T79:T80)</f>
        <v>0</v>
      </c>
      <c r="U78" s="110">
        <f t="shared" si="73"/>
        <v>1</v>
      </c>
      <c r="V78" s="108">
        <f>SUM(V79:V80)</f>
        <v>1</v>
      </c>
      <c r="W78" s="111">
        <f>SUM(W79:W80)</f>
        <v>0</v>
      </c>
      <c r="X78" s="112">
        <f t="shared" si="74"/>
        <v>0</v>
      </c>
      <c r="Y78" s="113">
        <f>SUM(Y79:Y80)</f>
        <v>0</v>
      </c>
      <c r="Z78" s="113">
        <f>SUM(Z79:Z80)</f>
        <v>0</v>
      </c>
      <c r="AA78" s="114">
        <f t="shared" si="65"/>
        <v>99.8</v>
      </c>
      <c r="AB78" s="115">
        <f t="shared" si="65"/>
        <v>99.5</v>
      </c>
      <c r="AC78" s="116">
        <f t="shared" si="65"/>
        <v>100</v>
      </c>
      <c r="AD78" s="117">
        <f t="shared" si="66"/>
        <v>0</v>
      </c>
      <c r="AE78" s="115">
        <f t="shared" si="66"/>
        <v>0</v>
      </c>
      <c r="AF78" s="116">
        <f>ROUND(T78/E78*100,1)</f>
        <v>0</v>
      </c>
    </row>
    <row r="79" spans="1:32" s="59" customFormat="1" ht="15" hidden="1" customHeight="1">
      <c r="B79" s="91" t="s">
        <v>81</v>
      </c>
      <c r="C79" s="107">
        <f t="shared" ref="C79:C84" si="75">SUM(D79:E79)</f>
        <v>248</v>
      </c>
      <c r="D79" s="108">
        <v>123</v>
      </c>
      <c r="E79" s="109">
        <v>125</v>
      </c>
      <c r="F79" s="110">
        <f t="shared" si="68"/>
        <v>247</v>
      </c>
      <c r="G79" s="108">
        <v>122</v>
      </c>
      <c r="H79" s="111">
        <v>125</v>
      </c>
      <c r="I79" s="112">
        <f t="shared" si="69"/>
        <v>0</v>
      </c>
      <c r="J79" s="108">
        <v>0</v>
      </c>
      <c r="K79" s="113">
        <v>0</v>
      </c>
      <c r="L79" s="110">
        <f t="shared" si="70"/>
        <v>0</v>
      </c>
      <c r="M79" s="108">
        <v>0</v>
      </c>
      <c r="N79" s="111">
        <v>0</v>
      </c>
      <c r="O79" s="112">
        <f t="shared" si="71"/>
        <v>0</v>
      </c>
      <c r="P79" s="108">
        <v>0</v>
      </c>
      <c r="Q79" s="113">
        <v>0</v>
      </c>
      <c r="R79" s="110">
        <f t="shared" si="72"/>
        <v>0</v>
      </c>
      <c r="S79" s="108">
        <v>0</v>
      </c>
      <c r="T79" s="111">
        <v>0</v>
      </c>
      <c r="U79" s="110">
        <f t="shared" si="73"/>
        <v>1</v>
      </c>
      <c r="V79" s="108">
        <v>1</v>
      </c>
      <c r="W79" s="111">
        <v>0</v>
      </c>
      <c r="X79" s="112">
        <f t="shared" si="74"/>
        <v>0</v>
      </c>
      <c r="Y79" s="113">
        <v>0</v>
      </c>
      <c r="Z79" s="113">
        <v>0</v>
      </c>
      <c r="AA79" s="114">
        <f t="shared" si="65"/>
        <v>99.6</v>
      </c>
      <c r="AB79" s="115">
        <f t="shared" si="65"/>
        <v>99.2</v>
      </c>
      <c r="AC79" s="116">
        <f t="shared" si="65"/>
        <v>100</v>
      </c>
      <c r="AD79" s="117">
        <f t="shared" si="66"/>
        <v>0</v>
      </c>
      <c r="AE79" s="115">
        <f t="shared" si="66"/>
        <v>0</v>
      </c>
      <c r="AF79" s="116">
        <f>ROUND(T79/E79*100,1)</f>
        <v>0</v>
      </c>
    </row>
    <row r="80" spans="1:32" s="59" customFormat="1" ht="15" hidden="1" customHeight="1">
      <c r="B80" s="91" t="s">
        <v>83</v>
      </c>
      <c r="C80" s="107">
        <f t="shared" si="75"/>
        <v>155</v>
      </c>
      <c r="D80" s="108">
        <v>81</v>
      </c>
      <c r="E80" s="109">
        <v>74</v>
      </c>
      <c r="F80" s="110">
        <f t="shared" si="68"/>
        <v>155</v>
      </c>
      <c r="G80" s="108">
        <v>81</v>
      </c>
      <c r="H80" s="111">
        <v>74</v>
      </c>
      <c r="I80" s="112">
        <f t="shared" si="69"/>
        <v>0</v>
      </c>
      <c r="J80" s="108">
        <v>0</v>
      </c>
      <c r="K80" s="113">
        <v>0</v>
      </c>
      <c r="L80" s="110">
        <f t="shared" si="70"/>
        <v>0</v>
      </c>
      <c r="M80" s="108">
        <v>0</v>
      </c>
      <c r="N80" s="111">
        <v>0</v>
      </c>
      <c r="O80" s="112">
        <f t="shared" si="71"/>
        <v>0</v>
      </c>
      <c r="P80" s="108">
        <v>0</v>
      </c>
      <c r="Q80" s="113">
        <v>0</v>
      </c>
      <c r="R80" s="110">
        <f t="shared" si="72"/>
        <v>0</v>
      </c>
      <c r="S80" s="108">
        <v>0</v>
      </c>
      <c r="T80" s="111">
        <v>0</v>
      </c>
      <c r="U80" s="110">
        <f t="shared" si="73"/>
        <v>0</v>
      </c>
      <c r="V80" s="108">
        <v>0</v>
      </c>
      <c r="W80" s="111">
        <v>0</v>
      </c>
      <c r="X80" s="112">
        <f t="shared" si="74"/>
        <v>0</v>
      </c>
      <c r="Y80" s="113">
        <v>0</v>
      </c>
      <c r="Z80" s="113">
        <v>0</v>
      </c>
      <c r="AA80" s="114">
        <f t="shared" si="65"/>
        <v>100</v>
      </c>
      <c r="AB80" s="115">
        <f t="shared" si="65"/>
        <v>100</v>
      </c>
      <c r="AC80" s="116">
        <f t="shared" si="65"/>
        <v>100</v>
      </c>
      <c r="AD80" s="117">
        <f t="shared" si="66"/>
        <v>0</v>
      </c>
      <c r="AE80" s="115">
        <f t="shared" si="66"/>
        <v>0</v>
      </c>
      <c r="AF80" s="116">
        <f t="shared" si="66"/>
        <v>0</v>
      </c>
    </row>
    <row r="81" spans="2:32" s="59" customFormat="1" ht="14.1" customHeight="1">
      <c r="B81" s="91" t="s">
        <v>94</v>
      </c>
      <c r="C81" s="107">
        <f t="shared" si="75"/>
        <v>265</v>
      </c>
      <c r="D81" s="108">
        <f>SUM(D82)</f>
        <v>129</v>
      </c>
      <c r="E81" s="109">
        <f>SUM(E82)</f>
        <v>136</v>
      </c>
      <c r="F81" s="110">
        <f t="shared" si="68"/>
        <v>254</v>
      </c>
      <c r="G81" s="108">
        <f>SUM(G82)</f>
        <v>119</v>
      </c>
      <c r="H81" s="111">
        <f>SUM(H82)</f>
        <v>135</v>
      </c>
      <c r="I81" s="112">
        <f t="shared" si="69"/>
        <v>0</v>
      </c>
      <c r="J81" s="108">
        <f>SUM(J82)</f>
        <v>0</v>
      </c>
      <c r="K81" s="113">
        <f>SUM(K82)</f>
        <v>0</v>
      </c>
      <c r="L81" s="110">
        <f t="shared" si="70"/>
        <v>0</v>
      </c>
      <c r="M81" s="108">
        <f>SUM(M82)</f>
        <v>0</v>
      </c>
      <c r="N81" s="111">
        <f>SUM(N82)</f>
        <v>0</v>
      </c>
      <c r="O81" s="112">
        <f t="shared" si="71"/>
        <v>0</v>
      </c>
      <c r="P81" s="108">
        <f>SUM(P82)</f>
        <v>0</v>
      </c>
      <c r="Q81" s="113">
        <f>SUM(Q82)</f>
        <v>0</v>
      </c>
      <c r="R81" s="110">
        <f t="shared" si="72"/>
        <v>6</v>
      </c>
      <c r="S81" s="108">
        <f>SUM(S82)</f>
        <v>6</v>
      </c>
      <c r="T81" s="111">
        <f>SUM(T82)</f>
        <v>0</v>
      </c>
      <c r="U81" s="110">
        <f t="shared" si="73"/>
        <v>5</v>
      </c>
      <c r="V81" s="108">
        <f>SUM(V82)</f>
        <v>4</v>
      </c>
      <c r="W81" s="111">
        <f>SUM(W82)</f>
        <v>1</v>
      </c>
      <c r="X81" s="112">
        <f t="shared" si="74"/>
        <v>0</v>
      </c>
      <c r="Y81" s="113">
        <f>SUM(Y82)</f>
        <v>0</v>
      </c>
      <c r="Z81" s="113">
        <f>SUM(Z82)</f>
        <v>0</v>
      </c>
      <c r="AA81" s="114">
        <f t="shared" si="65"/>
        <v>95.8</v>
      </c>
      <c r="AB81" s="115">
        <f t="shared" si="65"/>
        <v>92.2</v>
      </c>
      <c r="AC81" s="116">
        <f t="shared" si="65"/>
        <v>99.3</v>
      </c>
      <c r="AD81" s="117">
        <f t="shared" si="66"/>
        <v>2.2999999999999998</v>
      </c>
      <c r="AE81" s="115">
        <f t="shared" si="66"/>
        <v>4.7</v>
      </c>
      <c r="AF81" s="116">
        <f t="shared" si="66"/>
        <v>0</v>
      </c>
    </row>
    <row r="82" spans="2:32" s="59" customFormat="1" ht="15" hidden="1" customHeight="1">
      <c r="B82" s="91" t="s">
        <v>85</v>
      </c>
      <c r="C82" s="107">
        <f t="shared" si="75"/>
        <v>265</v>
      </c>
      <c r="D82" s="108">
        <v>129</v>
      </c>
      <c r="E82" s="109">
        <v>136</v>
      </c>
      <c r="F82" s="110">
        <f t="shared" si="68"/>
        <v>254</v>
      </c>
      <c r="G82" s="108">
        <v>119</v>
      </c>
      <c r="H82" s="111">
        <v>135</v>
      </c>
      <c r="I82" s="112">
        <f t="shared" si="69"/>
        <v>0</v>
      </c>
      <c r="J82" s="108">
        <v>0</v>
      </c>
      <c r="K82" s="113">
        <v>0</v>
      </c>
      <c r="L82" s="110">
        <f t="shared" si="70"/>
        <v>0</v>
      </c>
      <c r="M82" s="108">
        <v>0</v>
      </c>
      <c r="N82" s="111">
        <v>0</v>
      </c>
      <c r="O82" s="112">
        <f t="shared" si="71"/>
        <v>0</v>
      </c>
      <c r="P82" s="108">
        <v>0</v>
      </c>
      <c r="Q82" s="113">
        <v>0</v>
      </c>
      <c r="R82" s="110">
        <f t="shared" si="72"/>
        <v>6</v>
      </c>
      <c r="S82" s="108">
        <v>6</v>
      </c>
      <c r="T82" s="111">
        <v>0</v>
      </c>
      <c r="U82" s="110">
        <f t="shared" si="73"/>
        <v>5</v>
      </c>
      <c r="V82" s="108">
        <v>4</v>
      </c>
      <c r="W82" s="111">
        <v>1</v>
      </c>
      <c r="X82" s="112">
        <f t="shared" si="74"/>
        <v>0</v>
      </c>
      <c r="Y82" s="113">
        <v>0</v>
      </c>
      <c r="Z82" s="113">
        <v>0</v>
      </c>
      <c r="AA82" s="114">
        <f t="shared" si="65"/>
        <v>95.8</v>
      </c>
      <c r="AB82" s="115">
        <f t="shared" si="65"/>
        <v>92.2</v>
      </c>
      <c r="AC82" s="116">
        <f t="shared" si="65"/>
        <v>99.3</v>
      </c>
      <c r="AD82" s="117">
        <f t="shared" si="66"/>
        <v>2.2999999999999998</v>
      </c>
      <c r="AE82" s="115">
        <f t="shared" si="66"/>
        <v>4.7</v>
      </c>
      <c r="AF82" s="116">
        <f t="shared" si="66"/>
        <v>0</v>
      </c>
    </row>
    <row r="83" spans="2:32" s="59" customFormat="1" ht="14.1" customHeight="1">
      <c r="B83" s="99" t="s">
        <v>86</v>
      </c>
      <c r="C83" s="118">
        <f t="shared" si="75"/>
        <v>153</v>
      </c>
      <c r="D83" s="119">
        <v>72</v>
      </c>
      <c r="E83" s="120">
        <v>81</v>
      </c>
      <c r="F83" s="121">
        <f t="shared" si="68"/>
        <v>153</v>
      </c>
      <c r="G83" s="119">
        <v>72</v>
      </c>
      <c r="H83" s="122">
        <v>81</v>
      </c>
      <c r="I83" s="123">
        <f t="shared" si="69"/>
        <v>0</v>
      </c>
      <c r="J83" s="119">
        <f>SUM(J84)</f>
        <v>0</v>
      </c>
      <c r="K83" s="124">
        <f>SUM(K84)</f>
        <v>0</v>
      </c>
      <c r="L83" s="121">
        <f t="shared" si="70"/>
        <v>0</v>
      </c>
      <c r="M83" s="119">
        <f>SUM(M84)</f>
        <v>0</v>
      </c>
      <c r="N83" s="122">
        <f>SUM(N84)</f>
        <v>0</v>
      </c>
      <c r="O83" s="123">
        <f t="shared" si="71"/>
        <v>0</v>
      </c>
      <c r="P83" s="119">
        <f>SUM(P84)</f>
        <v>0</v>
      </c>
      <c r="Q83" s="124">
        <f>SUM(Q84)</f>
        <v>0</v>
      </c>
      <c r="R83" s="121">
        <f t="shared" si="72"/>
        <v>0</v>
      </c>
      <c r="S83" s="119">
        <f>SUM(S84)</f>
        <v>0</v>
      </c>
      <c r="T83" s="122">
        <f>SUM(T84)</f>
        <v>0</v>
      </c>
      <c r="U83" s="121">
        <f t="shared" si="73"/>
        <v>0</v>
      </c>
      <c r="V83" s="119">
        <f>SUM(V84)</f>
        <v>0</v>
      </c>
      <c r="W83" s="122">
        <f>SUM(W84)</f>
        <v>0</v>
      </c>
      <c r="X83" s="123">
        <f t="shared" si="74"/>
        <v>0</v>
      </c>
      <c r="Y83" s="124">
        <f>SUM(Y84)</f>
        <v>0</v>
      </c>
      <c r="Z83" s="124">
        <f>SUM(Z84)</f>
        <v>0</v>
      </c>
      <c r="AA83" s="125">
        <f t="shared" si="65"/>
        <v>100</v>
      </c>
      <c r="AB83" s="126">
        <f t="shared" si="65"/>
        <v>100</v>
      </c>
      <c r="AC83" s="127">
        <f t="shared" si="65"/>
        <v>100</v>
      </c>
      <c r="AD83" s="128">
        <f t="shared" si="66"/>
        <v>0</v>
      </c>
      <c r="AE83" s="126">
        <f t="shared" si="66"/>
        <v>0</v>
      </c>
      <c r="AF83" s="127">
        <f t="shared" si="66"/>
        <v>0</v>
      </c>
    </row>
    <row r="84" spans="2:32" s="59" customFormat="1" ht="15" hidden="1" customHeight="1">
      <c r="B84" s="99" t="s">
        <v>87</v>
      </c>
      <c r="C84" s="118">
        <f t="shared" si="75"/>
        <v>155</v>
      </c>
      <c r="D84" s="119">
        <v>81</v>
      </c>
      <c r="E84" s="120">
        <v>74</v>
      </c>
      <c r="F84" s="121">
        <f t="shared" si="68"/>
        <v>155</v>
      </c>
      <c r="G84" s="119">
        <v>81</v>
      </c>
      <c r="H84" s="122">
        <v>74</v>
      </c>
      <c r="I84" s="123">
        <f t="shared" si="69"/>
        <v>0</v>
      </c>
      <c r="J84" s="119">
        <v>0</v>
      </c>
      <c r="K84" s="124">
        <v>0</v>
      </c>
      <c r="L84" s="121">
        <f t="shared" si="70"/>
        <v>0</v>
      </c>
      <c r="M84" s="119">
        <v>0</v>
      </c>
      <c r="N84" s="122">
        <v>0</v>
      </c>
      <c r="O84" s="123">
        <f t="shared" si="71"/>
        <v>0</v>
      </c>
      <c r="P84" s="119">
        <v>0</v>
      </c>
      <c r="Q84" s="124">
        <v>0</v>
      </c>
      <c r="R84" s="121">
        <f t="shared" si="72"/>
        <v>0</v>
      </c>
      <c r="S84" s="119">
        <v>0</v>
      </c>
      <c r="T84" s="122">
        <v>0</v>
      </c>
      <c r="U84" s="121">
        <f t="shared" si="73"/>
        <v>0</v>
      </c>
      <c r="V84" s="119">
        <v>0</v>
      </c>
      <c r="W84" s="122">
        <v>0</v>
      </c>
      <c r="X84" s="123">
        <f t="shared" si="74"/>
        <v>0</v>
      </c>
      <c r="Y84" s="124">
        <v>0</v>
      </c>
      <c r="Z84" s="124">
        <v>0</v>
      </c>
      <c r="AA84" s="125">
        <f t="shared" si="65"/>
        <v>100</v>
      </c>
      <c r="AB84" s="126">
        <f t="shared" si="65"/>
        <v>100</v>
      </c>
      <c r="AC84" s="127">
        <f t="shared" si="65"/>
        <v>100</v>
      </c>
      <c r="AD84" s="128">
        <f t="shared" si="66"/>
        <v>0</v>
      </c>
      <c r="AE84" s="126">
        <f t="shared" si="66"/>
        <v>0</v>
      </c>
      <c r="AF84" s="127">
        <f t="shared" si="66"/>
        <v>0</v>
      </c>
    </row>
    <row r="85" spans="2:32" s="59" customFormat="1" ht="15" customHeight="1">
      <c r="B85" s="81" t="s">
        <v>98</v>
      </c>
      <c r="C85" s="82">
        <f t="shared" ref="C85:Z85" si="76">C86+C88+C91+C93</f>
        <v>956</v>
      </c>
      <c r="D85" s="82">
        <f t="shared" si="76"/>
        <v>471</v>
      </c>
      <c r="E85" s="83">
        <f t="shared" si="76"/>
        <v>485</v>
      </c>
      <c r="F85" s="84">
        <f t="shared" si="76"/>
        <v>1007</v>
      </c>
      <c r="G85" s="82">
        <f t="shared" si="76"/>
        <v>516</v>
      </c>
      <c r="H85" s="85">
        <f>H86+H88+H91+H93</f>
        <v>491</v>
      </c>
      <c r="I85" s="82">
        <f t="shared" si="76"/>
        <v>0</v>
      </c>
      <c r="J85" s="82">
        <f t="shared" si="76"/>
        <v>0</v>
      </c>
      <c r="K85" s="83">
        <f t="shared" si="76"/>
        <v>0</v>
      </c>
      <c r="L85" s="84">
        <f t="shared" si="76"/>
        <v>0</v>
      </c>
      <c r="M85" s="82">
        <f t="shared" si="76"/>
        <v>0</v>
      </c>
      <c r="N85" s="85">
        <f t="shared" si="76"/>
        <v>0</v>
      </c>
      <c r="O85" s="82">
        <f t="shared" si="76"/>
        <v>0</v>
      </c>
      <c r="P85" s="82">
        <f t="shared" si="76"/>
        <v>0</v>
      </c>
      <c r="Q85" s="83">
        <f t="shared" si="76"/>
        <v>0</v>
      </c>
      <c r="R85" s="84">
        <f t="shared" si="76"/>
        <v>0</v>
      </c>
      <c r="S85" s="82">
        <f t="shared" si="76"/>
        <v>0</v>
      </c>
      <c r="T85" s="85">
        <f t="shared" si="76"/>
        <v>0</v>
      </c>
      <c r="U85" s="82">
        <f t="shared" si="76"/>
        <v>0</v>
      </c>
      <c r="V85" s="82">
        <f t="shared" si="76"/>
        <v>0</v>
      </c>
      <c r="W85" s="83">
        <f t="shared" si="76"/>
        <v>0</v>
      </c>
      <c r="X85" s="84">
        <f t="shared" si="76"/>
        <v>0</v>
      </c>
      <c r="Y85" s="82">
        <f t="shared" si="76"/>
        <v>0</v>
      </c>
      <c r="Z85" s="85">
        <f t="shared" si="76"/>
        <v>0</v>
      </c>
      <c r="AA85" s="86">
        <f t="shared" si="65"/>
        <v>105.3</v>
      </c>
      <c r="AB85" s="87">
        <f t="shared" si="65"/>
        <v>109.6</v>
      </c>
      <c r="AC85" s="88">
        <f t="shared" si="65"/>
        <v>101.2</v>
      </c>
      <c r="AD85" s="89">
        <f t="shared" si="66"/>
        <v>0</v>
      </c>
      <c r="AE85" s="87">
        <f t="shared" si="66"/>
        <v>0</v>
      </c>
      <c r="AF85" s="88">
        <f t="shared" si="66"/>
        <v>0</v>
      </c>
    </row>
    <row r="86" spans="2:32" s="59" customFormat="1" ht="15" customHeight="1">
      <c r="B86" s="91" t="s">
        <v>91</v>
      </c>
      <c r="C86" s="107">
        <f t="shared" ref="C86:C94" si="77">SUM(D86:E86)</f>
        <v>216</v>
      </c>
      <c r="D86" s="108">
        <v>101</v>
      </c>
      <c r="E86" s="109">
        <v>115</v>
      </c>
      <c r="F86" s="110">
        <f>SUM(G86:H86)</f>
        <v>225</v>
      </c>
      <c r="G86" s="108">
        <f>SUM(G87)</f>
        <v>127</v>
      </c>
      <c r="H86" s="111">
        <f>SUM(H87)</f>
        <v>98</v>
      </c>
      <c r="I86" s="112">
        <f t="shared" ref="I86:I94" si="78">SUM(J86:K86)</f>
        <v>0</v>
      </c>
      <c r="J86" s="108">
        <f>SUM(J87)</f>
        <v>0</v>
      </c>
      <c r="K86" s="113">
        <f>SUM(K87)</f>
        <v>0</v>
      </c>
      <c r="L86" s="110">
        <f t="shared" ref="L86:L94" si="79">SUM(M86:N86)</f>
        <v>0</v>
      </c>
      <c r="M86" s="108">
        <f>SUM(M87)</f>
        <v>0</v>
      </c>
      <c r="N86" s="111">
        <f>SUM(N87)</f>
        <v>0</v>
      </c>
      <c r="O86" s="112">
        <f t="shared" ref="O86:O94" si="80">SUM(P86:Q86)</f>
        <v>0</v>
      </c>
      <c r="P86" s="108">
        <f>SUM(P87)</f>
        <v>0</v>
      </c>
      <c r="Q86" s="113">
        <f>SUM(Q87)</f>
        <v>0</v>
      </c>
      <c r="R86" s="110">
        <f t="shared" ref="R86:R94" si="81">SUM(S86:T86)</f>
        <v>0</v>
      </c>
      <c r="S86" s="108">
        <f>SUM(S87)</f>
        <v>0</v>
      </c>
      <c r="T86" s="111">
        <f>SUM(T87)</f>
        <v>0</v>
      </c>
      <c r="U86" s="110">
        <f t="shared" ref="U86:U94" si="82">SUM(V86:W86)</f>
        <v>0</v>
      </c>
      <c r="V86" s="108">
        <f>SUM(V87)</f>
        <v>0</v>
      </c>
      <c r="W86" s="111">
        <f>SUM(W87)</f>
        <v>0</v>
      </c>
      <c r="X86" s="112">
        <f t="shared" ref="X86:X94" si="83">SUM(Y86:Z86)</f>
        <v>0</v>
      </c>
      <c r="Y86" s="113">
        <f>SUM(Y87)</f>
        <v>0</v>
      </c>
      <c r="Z86" s="113">
        <f>SUM(Z87)</f>
        <v>0</v>
      </c>
      <c r="AA86" s="114">
        <f t="shared" ref="AA86:AC101" si="84">ROUND(F86/C86*100,1)</f>
        <v>104.2</v>
      </c>
      <c r="AB86" s="115">
        <f t="shared" si="84"/>
        <v>125.7</v>
      </c>
      <c r="AC86" s="116">
        <f t="shared" si="84"/>
        <v>85.2</v>
      </c>
      <c r="AD86" s="117">
        <f t="shared" ref="AD86:AF101" si="85">ROUND(R86/C86*100,1)</f>
        <v>0</v>
      </c>
      <c r="AE86" s="115">
        <f t="shared" si="85"/>
        <v>0</v>
      </c>
      <c r="AF86" s="116">
        <f t="shared" si="85"/>
        <v>0</v>
      </c>
    </row>
    <row r="87" spans="2:32" s="59" customFormat="1" ht="15" hidden="1" customHeight="1">
      <c r="B87" s="91" t="s">
        <v>79</v>
      </c>
      <c r="C87" s="107">
        <f t="shared" si="77"/>
        <v>216</v>
      </c>
      <c r="D87" s="108">
        <v>101</v>
      </c>
      <c r="E87" s="109">
        <v>115</v>
      </c>
      <c r="F87" s="110">
        <f t="shared" ref="F87:F94" si="86">SUM(G87:H87)</f>
        <v>225</v>
      </c>
      <c r="G87" s="108">
        <v>127</v>
      </c>
      <c r="H87" s="111">
        <v>98</v>
      </c>
      <c r="I87" s="112">
        <f t="shared" si="78"/>
        <v>0</v>
      </c>
      <c r="J87" s="108">
        <v>0</v>
      </c>
      <c r="K87" s="113">
        <v>0</v>
      </c>
      <c r="L87" s="110">
        <f t="shared" si="79"/>
        <v>0</v>
      </c>
      <c r="M87" s="108">
        <v>0</v>
      </c>
      <c r="N87" s="111">
        <v>0</v>
      </c>
      <c r="O87" s="112">
        <f t="shared" si="80"/>
        <v>0</v>
      </c>
      <c r="P87" s="108">
        <v>0</v>
      </c>
      <c r="Q87" s="113">
        <v>0</v>
      </c>
      <c r="R87" s="110">
        <f t="shared" si="81"/>
        <v>0</v>
      </c>
      <c r="S87" s="108">
        <v>0</v>
      </c>
      <c r="T87" s="111">
        <v>0</v>
      </c>
      <c r="U87" s="110">
        <f t="shared" si="82"/>
        <v>0</v>
      </c>
      <c r="V87" s="108">
        <v>0</v>
      </c>
      <c r="W87" s="111">
        <v>0</v>
      </c>
      <c r="X87" s="112">
        <f t="shared" si="83"/>
        <v>0</v>
      </c>
      <c r="Y87" s="113">
        <v>0</v>
      </c>
      <c r="Z87" s="113">
        <v>0</v>
      </c>
      <c r="AA87" s="114">
        <f t="shared" si="84"/>
        <v>104.2</v>
      </c>
      <c r="AB87" s="115">
        <f t="shared" si="84"/>
        <v>125.7</v>
      </c>
      <c r="AC87" s="116">
        <f t="shared" si="84"/>
        <v>85.2</v>
      </c>
      <c r="AD87" s="117">
        <f t="shared" si="85"/>
        <v>0</v>
      </c>
      <c r="AE87" s="115">
        <f t="shared" si="85"/>
        <v>0</v>
      </c>
      <c r="AF87" s="116">
        <f t="shared" si="85"/>
        <v>0</v>
      </c>
    </row>
    <row r="88" spans="2:32" s="59" customFormat="1" ht="15" customHeight="1">
      <c r="B88" s="91" t="s">
        <v>89</v>
      </c>
      <c r="C88" s="107">
        <f t="shared" si="77"/>
        <v>337</v>
      </c>
      <c r="D88" s="108">
        <f>SUM(D89:D90)</f>
        <v>165</v>
      </c>
      <c r="E88" s="109">
        <f>SUM(E89:E90)</f>
        <v>172</v>
      </c>
      <c r="F88" s="110">
        <f>SUM(G88:H88)</f>
        <v>350</v>
      </c>
      <c r="G88" s="108">
        <f>SUM(G89:G90)</f>
        <v>179</v>
      </c>
      <c r="H88" s="111">
        <f>SUM(H89:H90)</f>
        <v>171</v>
      </c>
      <c r="I88" s="112">
        <f t="shared" si="78"/>
        <v>0</v>
      </c>
      <c r="J88" s="108">
        <f>SUM(J89:J90)</f>
        <v>0</v>
      </c>
      <c r="K88" s="113">
        <f>SUM(K89:K90)</f>
        <v>0</v>
      </c>
      <c r="L88" s="110">
        <f t="shared" si="79"/>
        <v>0</v>
      </c>
      <c r="M88" s="108">
        <f>SUM(M89:M90)</f>
        <v>0</v>
      </c>
      <c r="N88" s="111">
        <f>SUM(N89:N90)</f>
        <v>0</v>
      </c>
      <c r="O88" s="112">
        <f t="shared" si="80"/>
        <v>0</v>
      </c>
      <c r="P88" s="108">
        <f>SUM(P89:P90)</f>
        <v>0</v>
      </c>
      <c r="Q88" s="113">
        <f>SUM(Q89:Q90)</f>
        <v>0</v>
      </c>
      <c r="R88" s="110">
        <f t="shared" si="81"/>
        <v>0</v>
      </c>
      <c r="S88" s="108">
        <f>SUM(S89:S90)</f>
        <v>0</v>
      </c>
      <c r="T88" s="111">
        <f>SUM(T89:T90)</f>
        <v>0</v>
      </c>
      <c r="U88" s="110">
        <f t="shared" si="82"/>
        <v>0</v>
      </c>
      <c r="V88" s="108">
        <f>SUM(V89:V90)</f>
        <v>0</v>
      </c>
      <c r="W88" s="111">
        <f>SUM(W89:W90)</f>
        <v>0</v>
      </c>
      <c r="X88" s="112">
        <f t="shared" si="83"/>
        <v>0</v>
      </c>
      <c r="Y88" s="113">
        <f>SUM(Y89:Y90)</f>
        <v>0</v>
      </c>
      <c r="Z88" s="113">
        <f>SUM(Z89:Z90)</f>
        <v>0</v>
      </c>
      <c r="AA88" s="114">
        <f t="shared" si="84"/>
        <v>103.9</v>
      </c>
      <c r="AB88" s="115">
        <f t="shared" si="84"/>
        <v>108.5</v>
      </c>
      <c r="AC88" s="116">
        <f t="shared" si="84"/>
        <v>99.4</v>
      </c>
      <c r="AD88" s="117">
        <f t="shared" si="85"/>
        <v>0</v>
      </c>
      <c r="AE88" s="115">
        <f t="shared" si="85"/>
        <v>0</v>
      </c>
      <c r="AF88" s="116">
        <f t="shared" si="85"/>
        <v>0</v>
      </c>
    </row>
    <row r="89" spans="2:32" s="59" customFormat="1" ht="15" hidden="1" customHeight="1">
      <c r="B89" s="91" t="s">
        <v>81</v>
      </c>
      <c r="C89" s="107">
        <f t="shared" si="77"/>
        <v>208</v>
      </c>
      <c r="D89" s="108">
        <v>103</v>
      </c>
      <c r="E89" s="109">
        <v>105</v>
      </c>
      <c r="F89" s="110">
        <f t="shared" si="86"/>
        <v>216</v>
      </c>
      <c r="G89" s="108">
        <v>116</v>
      </c>
      <c r="H89" s="111">
        <v>100</v>
      </c>
      <c r="I89" s="112">
        <f t="shared" si="78"/>
        <v>0</v>
      </c>
      <c r="J89" s="108">
        <v>0</v>
      </c>
      <c r="K89" s="113">
        <v>0</v>
      </c>
      <c r="L89" s="110">
        <f t="shared" si="79"/>
        <v>0</v>
      </c>
      <c r="M89" s="108">
        <v>0</v>
      </c>
      <c r="N89" s="111">
        <v>0</v>
      </c>
      <c r="O89" s="112">
        <f t="shared" si="80"/>
        <v>0</v>
      </c>
      <c r="P89" s="108">
        <v>0</v>
      </c>
      <c r="Q89" s="113">
        <v>0</v>
      </c>
      <c r="R89" s="110">
        <f t="shared" si="81"/>
        <v>0</v>
      </c>
      <c r="S89" s="108">
        <v>0</v>
      </c>
      <c r="T89" s="111">
        <v>0</v>
      </c>
      <c r="U89" s="110">
        <f t="shared" si="82"/>
        <v>0</v>
      </c>
      <c r="V89" s="108">
        <v>0</v>
      </c>
      <c r="W89" s="111">
        <v>0</v>
      </c>
      <c r="X89" s="112">
        <f t="shared" si="83"/>
        <v>0</v>
      </c>
      <c r="Y89" s="113">
        <v>0</v>
      </c>
      <c r="Z89" s="113">
        <v>0</v>
      </c>
      <c r="AA89" s="114">
        <f t="shared" si="84"/>
        <v>103.8</v>
      </c>
      <c r="AB89" s="115">
        <f t="shared" si="84"/>
        <v>112.6</v>
      </c>
      <c r="AC89" s="116">
        <f t="shared" si="84"/>
        <v>95.2</v>
      </c>
      <c r="AD89" s="117">
        <f t="shared" si="85"/>
        <v>0</v>
      </c>
      <c r="AE89" s="115">
        <f t="shared" si="85"/>
        <v>0</v>
      </c>
      <c r="AF89" s="116">
        <f t="shared" si="85"/>
        <v>0</v>
      </c>
    </row>
    <row r="90" spans="2:32" s="59" customFormat="1" ht="15" hidden="1" customHeight="1">
      <c r="B90" s="91" t="s">
        <v>83</v>
      </c>
      <c r="C90" s="107">
        <f t="shared" si="77"/>
        <v>129</v>
      </c>
      <c r="D90" s="108">
        <v>62</v>
      </c>
      <c r="E90" s="109">
        <v>67</v>
      </c>
      <c r="F90" s="110">
        <f t="shared" si="86"/>
        <v>134</v>
      </c>
      <c r="G90" s="108">
        <v>63</v>
      </c>
      <c r="H90" s="111">
        <v>71</v>
      </c>
      <c r="I90" s="112">
        <f t="shared" si="78"/>
        <v>0</v>
      </c>
      <c r="J90" s="108">
        <v>0</v>
      </c>
      <c r="K90" s="113">
        <v>0</v>
      </c>
      <c r="L90" s="110">
        <f t="shared" si="79"/>
        <v>0</v>
      </c>
      <c r="M90" s="108">
        <v>0</v>
      </c>
      <c r="N90" s="111">
        <v>0</v>
      </c>
      <c r="O90" s="112">
        <f t="shared" si="80"/>
        <v>0</v>
      </c>
      <c r="P90" s="108">
        <v>0</v>
      </c>
      <c r="Q90" s="113">
        <v>0</v>
      </c>
      <c r="R90" s="110">
        <f t="shared" si="81"/>
        <v>0</v>
      </c>
      <c r="S90" s="108">
        <v>0</v>
      </c>
      <c r="T90" s="111">
        <v>0</v>
      </c>
      <c r="U90" s="110">
        <f t="shared" si="82"/>
        <v>0</v>
      </c>
      <c r="V90" s="108">
        <v>0</v>
      </c>
      <c r="W90" s="111">
        <v>0</v>
      </c>
      <c r="X90" s="112">
        <f t="shared" si="83"/>
        <v>0</v>
      </c>
      <c r="Y90" s="113">
        <v>0</v>
      </c>
      <c r="Z90" s="113">
        <v>0</v>
      </c>
      <c r="AA90" s="114">
        <f t="shared" si="84"/>
        <v>103.9</v>
      </c>
      <c r="AB90" s="115">
        <f t="shared" si="84"/>
        <v>101.6</v>
      </c>
      <c r="AC90" s="116">
        <f t="shared" si="84"/>
        <v>106</v>
      </c>
      <c r="AD90" s="117">
        <f t="shared" si="85"/>
        <v>0</v>
      </c>
      <c r="AE90" s="115">
        <f t="shared" si="85"/>
        <v>0</v>
      </c>
      <c r="AF90" s="116">
        <f t="shared" si="85"/>
        <v>0</v>
      </c>
    </row>
    <row r="91" spans="2:32" s="59" customFormat="1" ht="15" customHeight="1">
      <c r="B91" s="91" t="s">
        <v>94</v>
      </c>
      <c r="C91" s="107">
        <f t="shared" si="77"/>
        <v>263</v>
      </c>
      <c r="D91" s="108">
        <f>SUM(D92)</f>
        <v>140</v>
      </c>
      <c r="E91" s="109">
        <f>SUM(E92)</f>
        <v>123</v>
      </c>
      <c r="F91" s="110">
        <f t="shared" si="86"/>
        <v>256</v>
      </c>
      <c r="G91" s="108">
        <f>SUM(G92)</f>
        <v>125</v>
      </c>
      <c r="H91" s="111">
        <f>SUM(H92)</f>
        <v>131</v>
      </c>
      <c r="I91" s="112">
        <f t="shared" si="78"/>
        <v>0</v>
      </c>
      <c r="J91" s="108">
        <f>SUM(J92)</f>
        <v>0</v>
      </c>
      <c r="K91" s="113">
        <f>SUM(K92)</f>
        <v>0</v>
      </c>
      <c r="L91" s="110">
        <f t="shared" si="79"/>
        <v>0</v>
      </c>
      <c r="M91" s="108">
        <f>SUM(M92)</f>
        <v>0</v>
      </c>
      <c r="N91" s="111">
        <f>SUM(N92)</f>
        <v>0</v>
      </c>
      <c r="O91" s="112">
        <f t="shared" si="80"/>
        <v>0</v>
      </c>
      <c r="P91" s="108">
        <f>SUM(P92)</f>
        <v>0</v>
      </c>
      <c r="Q91" s="113">
        <f>SUM(Q92)</f>
        <v>0</v>
      </c>
      <c r="R91" s="110">
        <f t="shared" si="81"/>
        <v>0</v>
      </c>
      <c r="S91" s="108">
        <f>SUM(S92)</f>
        <v>0</v>
      </c>
      <c r="T91" s="111">
        <f>SUM(T92)</f>
        <v>0</v>
      </c>
      <c r="U91" s="110">
        <f t="shared" si="82"/>
        <v>0</v>
      </c>
      <c r="V91" s="108">
        <f>SUM(V92)</f>
        <v>0</v>
      </c>
      <c r="W91" s="111">
        <f>SUM(W92)</f>
        <v>0</v>
      </c>
      <c r="X91" s="112">
        <f t="shared" si="83"/>
        <v>0</v>
      </c>
      <c r="Y91" s="113">
        <f>SUM(Y92)</f>
        <v>0</v>
      </c>
      <c r="Z91" s="113">
        <f>SUM(Z92)</f>
        <v>0</v>
      </c>
      <c r="AA91" s="114">
        <f t="shared" si="84"/>
        <v>97.3</v>
      </c>
      <c r="AB91" s="115">
        <f t="shared" si="84"/>
        <v>89.3</v>
      </c>
      <c r="AC91" s="116">
        <f t="shared" si="84"/>
        <v>106.5</v>
      </c>
      <c r="AD91" s="117">
        <f t="shared" si="85"/>
        <v>0</v>
      </c>
      <c r="AE91" s="115">
        <f t="shared" si="85"/>
        <v>0</v>
      </c>
      <c r="AF91" s="116">
        <f t="shared" si="85"/>
        <v>0</v>
      </c>
    </row>
    <row r="92" spans="2:32" s="59" customFormat="1" ht="15" hidden="1" customHeight="1">
      <c r="B92" s="91" t="s">
        <v>85</v>
      </c>
      <c r="C92" s="107">
        <f t="shared" si="77"/>
        <v>263</v>
      </c>
      <c r="D92" s="108">
        <v>140</v>
      </c>
      <c r="E92" s="109">
        <v>123</v>
      </c>
      <c r="F92" s="110">
        <f t="shared" si="86"/>
        <v>256</v>
      </c>
      <c r="G92" s="108">
        <v>125</v>
      </c>
      <c r="H92" s="111">
        <v>131</v>
      </c>
      <c r="I92" s="112">
        <f t="shared" si="78"/>
        <v>0</v>
      </c>
      <c r="J92" s="108">
        <v>0</v>
      </c>
      <c r="K92" s="113">
        <v>0</v>
      </c>
      <c r="L92" s="110">
        <f t="shared" si="79"/>
        <v>0</v>
      </c>
      <c r="M92" s="108">
        <v>0</v>
      </c>
      <c r="N92" s="111">
        <v>0</v>
      </c>
      <c r="O92" s="112">
        <f t="shared" si="80"/>
        <v>0</v>
      </c>
      <c r="P92" s="108">
        <v>0</v>
      </c>
      <c r="Q92" s="113">
        <v>0</v>
      </c>
      <c r="R92" s="110">
        <f t="shared" si="81"/>
        <v>0</v>
      </c>
      <c r="S92" s="108">
        <v>0</v>
      </c>
      <c r="T92" s="111">
        <v>0</v>
      </c>
      <c r="U92" s="110">
        <f t="shared" si="82"/>
        <v>0</v>
      </c>
      <c r="V92" s="108">
        <v>0</v>
      </c>
      <c r="W92" s="111">
        <v>0</v>
      </c>
      <c r="X92" s="112">
        <f t="shared" si="83"/>
        <v>0</v>
      </c>
      <c r="Y92" s="113">
        <v>0</v>
      </c>
      <c r="Z92" s="113">
        <v>0</v>
      </c>
      <c r="AA92" s="114">
        <f t="shared" si="84"/>
        <v>97.3</v>
      </c>
      <c r="AB92" s="115">
        <f t="shared" si="84"/>
        <v>89.3</v>
      </c>
      <c r="AC92" s="116">
        <f t="shared" si="84"/>
        <v>106.5</v>
      </c>
      <c r="AD92" s="117">
        <f t="shared" si="85"/>
        <v>0</v>
      </c>
      <c r="AE92" s="115">
        <f t="shared" si="85"/>
        <v>0</v>
      </c>
      <c r="AF92" s="116">
        <f t="shared" si="85"/>
        <v>0</v>
      </c>
    </row>
    <row r="93" spans="2:32" s="59" customFormat="1" ht="15" customHeight="1">
      <c r="B93" s="99" t="s">
        <v>86</v>
      </c>
      <c r="C93" s="118">
        <f t="shared" si="77"/>
        <v>140</v>
      </c>
      <c r="D93" s="119">
        <f>D94</f>
        <v>65</v>
      </c>
      <c r="E93" s="120">
        <f>E94</f>
        <v>75</v>
      </c>
      <c r="F93" s="121">
        <f t="shared" si="86"/>
        <v>176</v>
      </c>
      <c r="G93" s="119">
        <f>G94</f>
        <v>85</v>
      </c>
      <c r="H93" s="122">
        <f>H94</f>
        <v>91</v>
      </c>
      <c r="I93" s="123">
        <f t="shared" si="78"/>
        <v>0</v>
      </c>
      <c r="J93" s="119">
        <f>SUM(J94)</f>
        <v>0</v>
      </c>
      <c r="K93" s="124">
        <f>SUM(K94)</f>
        <v>0</v>
      </c>
      <c r="L93" s="121">
        <f t="shared" si="79"/>
        <v>0</v>
      </c>
      <c r="M93" s="119">
        <f>SUM(M94)</f>
        <v>0</v>
      </c>
      <c r="N93" s="122">
        <f>SUM(N94)</f>
        <v>0</v>
      </c>
      <c r="O93" s="123">
        <f t="shared" si="80"/>
        <v>0</v>
      </c>
      <c r="P93" s="119">
        <f>SUM(P94)</f>
        <v>0</v>
      </c>
      <c r="Q93" s="124">
        <f>SUM(Q94)</f>
        <v>0</v>
      </c>
      <c r="R93" s="121">
        <f t="shared" si="81"/>
        <v>0</v>
      </c>
      <c r="S93" s="119">
        <f>SUM(S94)</f>
        <v>0</v>
      </c>
      <c r="T93" s="122">
        <f>SUM(T94)</f>
        <v>0</v>
      </c>
      <c r="U93" s="121">
        <f t="shared" si="82"/>
        <v>0</v>
      </c>
      <c r="V93" s="119">
        <f>SUM(V94)</f>
        <v>0</v>
      </c>
      <c r="W93" s="122">
        <f>SUM(W94)</f>
        <v>0</v>
      </c>
      <c r="X93" s="123">
        <f t="shared" si="83"/>
        <v>0</v>
      </c>
      <c r="Y93" s="124">
        <f>SUM(Y94)</f>
        <v>0</v>
      </c>
      <c r="Z93" s="124">
        <f>SUM(Z94)</f>
        <v>0</v>
      </c>
      <c r="AA93" s="125">
        <f t="shared" si="84"/>
        <v>125.7</v>
      </c>
      <c r="AB93" s="126">
        <f t="shared" si="84"/>
        <v>130.80000000000001</v>
      </c>
      <c r="AC93" s="127">
        <f t="shared" si="84"/>
        <v>121.3</v>
      </c>
      <c r="AD93" s="128">
        <f t="shared" si="85"/>
        <v>0</v>
      </c>
      <c r="AE93" s="126">
        <f t="shared" si="85"/>
        <v>0</v>
      </c>
      <c r="AF93" s="127">
        <f>ROUND(T93/E93*100,1)</f>
        <v>0</v>
      </c>
    </row>
    <row r="94" spans="2:32" s="59" customFormat="1" ht="15" hidden="1" customHeight="1">
      <c r="B94" s="148" t="s">
        <v>99</v>
      </c>
      <c r="C94" s="149">
        <f t="shared" si="77"/>
        <v>140</v>
      </c>
      <c r="D94" s="150">
        <v>65</v>
      </c>
      <c r="E94" s="151">
        <v>75</v>
      </c>
      <c r="F94" s="152">
        <f t="shared" si="86"/>
        <v>176</v>
      </c>
      <c r="G94" s="150">
        <v>85</v>
      </c>
      <c r="H94" s="153">
        <v>91</v>
      </c>
      <c r="I94" s="154">
        <f t="shared" si="78"/>
        <v>0</v>
      </c>
      <c r="J94" s="150">
        <v>0</v>
      </c>
      <c r="K94" s="153">
        <v>0</v>
      </c>
      <c r="L94" s="152">
        <f t="shared" si="79"/>
        <v>0</v>
      </c>
      <c r="M94" s="150">
        <v>0</v>
      </c>
      <c r="N94" s="153">
        <v>0</v>
      </c>
      <c r="O94" s="154">
        <f t="shared" si="80"/>
        <v>0</v>
      </c>
      <c r="P94" s="150">
        <v>0</v>
      </c>
      <c r="Q94" s="153">
        <v>0</v>
      </c>
      <c r="R94" s="152">
        <f t="shared" si="81"/>
        <v>0</v>
      </c>
      <c r="S94" s="150">
        <v>0</v>
      </c>
      <c r="T94" s="153">
        <v>0</v>
      </c>
      <c r="U94" s="152">
        <f t="shared" si="82"/>
        <v>0</v>
      </c>
      <c r="V94" s="150">
        <v>0</v>
      </c>
      <c r="W94" s="153">
        <v>0</v>
      </c>
      <c r="X94" s="154">
        <f t="shared" si="83"/>
        <v>0</v>
      </c>
      <c r="Y94" s="150">
        <v>0</v>
      </c>
      <c r="Z94" s="153">
        <v>0</v>
      </c>
      <c r="AA94" s="155">
        <f t="shared" si="84"/>
        <v>125.7</v>
      </c>
      <c r="AB94" s="156">
        <f t="shared" si="84"/>
        <v>130.80000000000001</v>
      </c>
      <c r="AC94" s="157">
        <f t="shared" si="84"/>
        <v>121.3</v>
      </c>
      <c r="AD94" s="158">
        <f t="shared" si="85"/>
        <v>0</v>
      </c>
      <c r="AE94" s="156">
        <f t="shared" si="85"/>
        <v>0</v>
      </c>
      <c r="AF94" s="157">
        <f t="shared" si="85"/>
        <v>0</v>
      </c>
    </row>
    <row r="95" spans="2:32" s="59" customFormat="1" ht="15" customHeight="1">
      <c r="B95" s="81" t="s">
        <v>100</v>
      </c>
      <c r="C95" s="82">
        <f t="shared" ref="C95:Z95" si="87">C96+C98+C101+C103</f>
        <v>956</v>
      </c>
      <c r="D95" s="82">
        <f t="shared" si="87"/>
        <v>469</v>
      </c>
      <c r="E95" s="83">
        <f t="shared" si="87"/>
        <v>487</v>
      </c>
      <c r="F95" s="84">
        <f t="shared" si="87"/>
        <v>952</v>
      </c>
      <c r="G95" s="82">
        <f t="shared" si="87"/>
        <v>466</v>
      </c>
      <c r="H95" s="85">
        <f t="shared" si="87"/>
        <v>486</v>
      </c>
      <c r="I95" s="82">
        <f t="shared" si="87"/>
        <v>0</v>
      </c>
      <c r="J95" s="82">
        <f t="shared" si="87"/>
        <v>0</v>
      </c>
      <c r="K95" s="83">
        <f t="shared" si="87"/>
        <v>0</v>
      </c>
      <c r="L95" s="84">
        <f t="shared" si="87"/>
        <v>0</v>
      </c>
      <c r="M95" s="82">
        <f t="shared" si="87"/>
        <v>0</v>
      </c>
      <c r="N95" s="85">
        <f t="shared" si="87"/>
        <v>0</v>
      </c>
      <c r="O95" s="82">
        <f t="shared" si="87"/>
        <v>0</v>
      </c>
      <c r="P95" s="82">
        <f t="shared" si="87"/>
        <v>0</v>
      </c>
      <c r="Q95" s="83">
        <f t="shared" si="87"/>
        <v>0</v>
      </c>
      <c r="R95" s="84">
        <f t="shared" si="87"/>
        <v>2</v>
      </c>
      <c r="S95" s="82">
        <f t="shared" si="87"/>
        <v>2</v>
      </c>
      <c r="T95" s="85">
        <f t="shared" si="87"/>
        <v>0</v>
      </c>
      <c r="U95" s="82">
        <f t="shared" si="87"/>
        <v>2</v>
      </c>
      <c r="V95" s="82">
        <f t="shared" si="87"/>
        <v>1</v>
      </c>
      <c r="W95" s="83">
        <f t="shared" si="87"/>
        <v>1</v>
      </c>
      <c r="X95" s="84">
        <f t="shared" si="87"/>
        <v>0</v>
      </c>
      <c r="Y95" s="82">
        <f t="shared" si="87"/>
        <v>0</v>
      </c>
      <c r="Z95" s="85">
        <f t="shared" si="87"/>
        <v>0</v>
      </c>
      <c r="AA95" s="86">
        <f t="shared" si="84"/>
        <v>99.6</v>
      </c>
      <c r="AB95" s="87">
        <f t="shared" si="84"/>
        <v>99.4</v>
      </c>
      <c r="AC95" s="88">
        <f t="shared" si="84"/>
        <v>99.8</v>
      </c>
      <c r="AD95" s="89">
        <f t="shared" si="85"/>
        <v>0.2</v>
      </c>
      <c r="AE95" s="87">
        <f t="shared" si="85"/>
        <v>0.4</v>
      </c>
      <c r="AF95" s="88">
        <f t="shared" si="85"/>
        <v>0</v>
      </c>
    </row>
    <row r="96" spans="2:32" s="59" customFormat="1" ht="15" customHeight="1">
      <c r="B96" s="91" t="s">
        <v>91</v>
      </c>
      <c r="C96" s="107">
        <f>SUM(D96:E96)</f>
        <v>216</v>
      </c>
      <c r="D96" s="108">
        <f>D97</f>
        <v>101</v>
      </c>
      <c r="E96" s="109">
        <f>E97</f>
        <v>115</v>
      </c>
      <c r="F96" s="110">
        <f>SUM(G96:H96)</f>
        <v>216</v>
      </c>
      <c r="G96" s="108">
        <f>SUM(G97)</f>
        <v>101</v>
      </c>
      <c r="H96" s="111">
        <f>SUM(H97)</f>
        <v>115</v>
      </c>
      <c r="I96" s="112">
        <f t="shared" ref="I96:I104" si="88">SUM(J96:K96)</f>
        <v>0</v>
      </c>
      <c r="J96" s="108">
        <f>SUM(J97)</f>
        <v>0</v>
      </c>
      <c r="K96" s="113">
        <f>SUM(K97)</f>
        <v>0</v>
      </c>
      <c r="L96" s="110">
        <f t="shared" ref="L96:L104" si="89">SUM(M96:N96)</f>
        <v>0</v>
      </c>
      <c r="M96" s="108">
        <f>SUM(M97)</f>
        <v>0</v>
      </c>
      <c r="N96" s="111">
        <f>SUM(N97)</f>
        <v>0</v>
      </c>
      <c r="O96" s="112">
        <f t="shared" ref="O96:O104" si="90">SUM(P96:Q96)</f>
        <v>0</v>
      </c>
      <c r="P96" s="108">
        <f>SUM(P97)</f>
        <v>0</v>
      </c>
      <c r="Q96" s="113">
        <f>SUM(Q97)</f>
        <v>0</v>
      </c>
      <c r="R96" s="110">
        <f t="shared" ref="R96:R104" si="91">SUM(S96:T96)</f>
        <v>0</v>
      </c>
      <c r="S96" s="108">
        <f>SUM(S97)</f>
        <v>0</v>
      </c>
      <c r="T96" s="111">
        <f>SUM(T97)</f>
        <v>0</v>
      </c>
      <c r="U96" s="110">
        <f t="shared" ref="U96:U104" si="92">SUM(V96:W96)</f>
        <v>0</v>
      </c>
      <c r="V96" s="108">
        <f>SUM(V97)</f>
        <v>0</v>
      </c>
      <c r="W96" s="111">
        <f>SUM(W97)</f>
        <v>0</v>
      </c>
      <c r="X96" s="112">
        <f t="shared" ref="X96:X104" si="93">SUM(Y96:Z96)</f>
        <v>0</v>
      </c>
      <c r="Y96" s="113">
        <f>SUM(Y97)</f>
        <v>0</v>
      </c>
      <c r="Z96" s="113">
        <f>SUM(Z97)</f>
        <v>0</v>
      </c>
      <c r="AA96" s="114">
        <f t="shared" si="84"/>
        <v>100</v>
      </c>
      <c r="AB96" s="115">
        <f t="shared" si="84"/>
        <v>100</v>
      </c>
      <c r="AC96" s="116">
        <f t="shared" si="84"/>
        <v>100</v>
      </c>
      <c r="AD96" s="117">
        <f t="shared" si="85"/>
        <v>0</v>
      </c>
      <c r="AE96" s="115">
        <f t="shared" si="85"/>
        <v>0</v>
      </c>
      <c r="AF96" s="116">
        <f t="shared" si="85"/>
        <v>0</v>
      </c>
    </row>
    <row r="97" spans="2:32" s="59" customFormat="1" ht="15" hidden="1" customHeight="1">
      <c r="B97" s="91" t="s">
        <v>79</v>
      </c>
      <c r="C97" s="107">
        <f t="shared" ref="C97:C104" si="94">SUM(D97:E97)</f>
        <v>216</v>
      </c>
      <c r="D97" s="108">
        <v>101</v>
      </c>
      <c r="E97" s="109">
        <v>115</v>
      </c>
      <c r="F97" s="110">
        <f>SUM(G97:H97)</f>
        <v>216</v>
      </c>
      <c r="G97" s="108">
        <v>101</v>
      </c>
      <c r="H97" s="111">
        <v>115</v>
      </c>
      <c r="I97" s="112">
        <f t="shared" si="88"/>
        <v>0</v>
      </c>
      <c r="J97" s="108">
        <v>0</v>
      </c>
      <c r="K97" s="113">
        <v>0</v>
      </c>
      <c r="L97" s="110">
        <f t="shared" si="89"/>
        <v>0</v>
      </c>
      <c r="M97" s="108">
        <v>0</v>
      </c>
      <c r="N97" s="111">
        <v>0</v>
      </c>
      <c r="O97" s="112">
        <f t="shared" si="90"/>
        <v>0</v>
      </c>
      <c r="P97" s="108">
        <v>0</v>
      </c>
      <c r="Q97" s="113">
        <v>0</v>
      </c>
      <c r="R97" s="110">
        <f t="shared" si="91"/>
        <v>0</v>
      </c>
      <c r="S97" s="108">
        <v>0</v>
      </c>
      <c r="T97" s="111">
        <v>0</v>
      </c>
      <c r="U97" s="110">
        <f t="shared" si="92"/>
        <v>0</v>
      </c>
      <c r="V97" s="108">
        <v>0</v>
      </c>
      <c r="W97" s="111">
        <v>0</v>
      </c>
      <c r="X97" s="112">
        <f t="shared" si="93"/>
        <v>0</v>
      </c>
      <c r="Y97" s="113">
        <v>0</v>
      </c>
      <c r="Z97" s="113">
        <v>0</v>
      </c>
      <c r="AA97" s="114">
        <f t="shared" si="84"/>
        <v>100</v>
      </c>
      <c r="AB97" s="115">
        <f t="shared" si="84"/>
        <v>100</v>
      </c>
      <c r="AC97" s="116">
        <f t="shared" si="84"/>
        <v>100</v>
      </c>
      <c r="AD97" s="117">
        <f t="shared" si="85"/>
        <v>0</v>
      </c>
      <c r="AE97" s="115">
        <f t="shared" si="85"/>
        <v>0</v>
      </c>
      <c r="AF97" s="116">
        <f t="shared" si="85"/>
        <v>0</v>
      </c>
    </row>
    <row r="98" spans="2:32" s="59" customFormat="1" ht="15" customHeight="1">
      <c r="B98" s="91" t="s">
        <v>89</v>
      </c>
      <c r="C98" s="107">
        <f t="shared" si="94"/>
        <v>337</v>
      </c>
      <c r="D98" s="108">
        <f>SUM(D99:D100)</f>
        <v>163</v>
      </c>
      <c r="E98" s="109">
        <f>SUM(E99:E100)</f>
        <v>174</v>
      </c>
      <c r="F98" s="110">
        <f>SUM(G98:H98)</f>
        <v>336</v>
      </c>
      <c r="G98" s="108">
        <f>SUM(G99:G100)</f>
        <v>162</v>
      </c>
      <c r="H98" s="111">
        <f>SUM(H99:H100)</f>
        <v>174</v>
      </c>
      <c r="I98" s="112">
        <f t="shared" si="88"/>
        <v>0</v>
      </c>
      <c r="J98" s="108">
        <f>SUM(J99:J100)</f>
        <v>0</v>
      </c>
      <c r="K98" s="113">
        <f>SUM(K99:K100)</f>
        <v>0</v>
      </c>
      <c r="L98" s="110">
        <f t="shared" si="89"/>
        <v>0</v>
      </c>
      <c r="M98" s="108">
        <f>SUM(M99:M100)</f>
        <v>0</v>
      </c>
      <c r="N98" s="111">
        <f>SUM(N99:N100)</f>
        <v>0</v>
      </c>
      <c r="O98" s="112">
        <f t="shared" si="90"/>
        <v>0</v>
      </c>
      <c r="P98" s="108">
        <f>SUM(P99:P100)</f>
        <v>0</v>
      </c>
      <c r="Q98" s="113">
        <f>SUM(Q99:Q100)</f>
        <v>0</v>
      </c>
      <c r="R98" s="110">
        <f t="shared" si="91"/>
        <v>0</v>
      </c>
      <c r="S98" s="108">
        <f>SUM(S99:S100)</f>
        <v>0</v>
      </c>
      <c r="T98" s="111">
        <f>SUM(T99:T100)</f>
        <v>0</v>
      </c>
      <c r="U98" s="110">
        <f t="shared" si="92"/>
        <v>1</v>
      </c>
      <c r="V98" s="108">
        <f>SUM(V99:V100)</f>
        <v>1</v>
      </c>
      <c r="W98" s="111">
        <f>SUM(W99:W100)</f>
        <v>0</v>
      </c>
      <c r="X98" s="112">
        <f t="shared" si="93"/>
        <v>0</v>
      </c>
      <c r="Y98" s="113">
        <f>SUM(Y99:Y100)</f>
        <v>0</v>
      </c>
      <c r="Z98" s="113">
        <f>SUM(Z99:Z100)</f>
        <v>0</v>
      </c>
      <c r="AA98" s="114">
        <f t="shared" si="84"/>
        <v>99.7</v>
      </c>
      <c r="AB98" s="115">
        <f t="shared" si="84"/>
        <v>99.4</v>
      </c>
      <c r="AC98" s="116">
        <f t="shared" si="84"/>
        <v>100</v>
      </c>
      <c r="AD98" s="117">
        <f t="shared" si="85"/>
        <v>0</v>
      </c>
      <c r="AE98" s="115">
        <f t="shared" si="85"/>
        <v>0</v>
      </c>
      <c r="AF98" s="116">
        <f t="shared" si="85"/>
        <v>0</v>
      </c>
    </row>
    <row r="99" spans="2:32" s="59" customFormat="1" ht="15" hidden="1" customHeight="1">
      <c r="B99" s="91" t="s">
        <v>81</v>
      </c>
      <c r="C99" s="107">
        <f t="shared" si="94"/>
        <v>208</v>
      </c>
      <c r="D99" s="108">
        <v>102</v>
      </c>
      <c r="E99" s="109">
        <v>106</v>
      </c>
      <c r="F99" s="110">
        <f t="shared" ref="F99:F104" si="95">SUM(G99:H99)</f>
        <v>208</v>
      </c>
      <c r="G99" s="108">
        <v>102</v>
      </c>
      <c r="H99" s="111">
        <v>106</v>
      </c>
      <c r="I99" s="112">
        <f t="shared" si="88"/>
        <v>0</v>
      </c>
      <c r="J99" s="108">
        <v>0</v>
      </c>
      <c r="K99" s="113">
        <v>0</v>
      </c>
      <c r="L99" s="110">
        <f t="shared" si="89"/>
        <v>0</v>
      </c>
      <c r="M99" s="108">
        <v>0</v>
      </c>
      <c r="N99" s="111">
        <v>0</v>
      </c>
      <c r="O99" s="112">
        <f t="shared" si="90"/>
        <v>0</v>
      </c>
      <c r="P99" s="108">
        <v>0</v>
      </c>
      <c r="Q99" s="113">
        <v>0</v>
      </c>
      <c r="R99" s="110">
        <f t="shared" si="91"/>
        <v>0</v>
      </c>
      <c r="S99" s="108">
        <v>0</v>
      </c>
      <c r="T99" s="111">
        <v>0</v>
      </c>
      <c r="U99" s="110">
        <f t="shared" si="92"/>
        <v>0</v>
      </c>
      <c r="V99" s="108">
        <v>0</v>
      </c>
      <c r="W99" s="111">
        <v>0</v>
      </c>
      <c r="X99" s="112">
        <f t="shared" si="93"/>
        <v>0</v>
      </c>
      <c r="Y99" s="113">
        <v>0</v>
      </c>
      <c r="Z99" s="113">
        <v>0</v>
      </c>
      <c r="AA99" s="114">
        <f t="shared" si="84"/>
        <v>100</v>
      </c>
      <c r="AB99" s="115">
        <f t="shared" si="84"/>
        <v>100</v>
      </c>
      <c r="AC99" s="116">
        <f t="shared" si="84"/>
        <v>100</v>
      </c>
      <c r="AD99" s="117">
        <f t="shared" si="85"/>
        <v>0</v>
      </c>
      <c r="AE99" s="115">
        <f t="shared" si="85"/>
        <v>0</v>
      </c>
      <c r="AF99" s="116">
        <f t="shared" si="85"/>
        <v>0</v>
      </c>
    </row>
    <row r="100" spans="2:32" s="59" customFormat="1" ht="15" hidden="1" customHeight="1">
      <c r="B100" s="91" t="s">
        <v>83</v>
      </c>
      <c r="C100" s="107">
        <f t="shared" si="94"/>
        <v>129</v>
      </c>
      <c r="D100" s="108">
        <v>61</v>
      </c>
      <c r="E100" s="109">
        <v>68</v>
      </c>
      <c r="F100" s="110">
        <f t="shared" si="95"/>
        <v>128</v>
      </c>
      <c r="G100" s="108">
        <v>60</v>
      </c>
      <c r="H100" s="111">
        <v>68</v>
      </c>
      <c r="I100" s="112">
        <f t="shared" si="88"/>
        <v>0</v>
      </c>
      <c r="J100" s="108">
        <v>0</v>
      </c>
      <c r="K100" s="113">
        <v>0</v>
      </c>
      <c r="L100" s="110">
        <f t="shared" si="89"/>
        <v>0</v>
      </c>
      <c r="M100" s="108">
        <v>0</v>
      </c>
      <c r="N100" s="111">
        <v>0</v>
      </c>
      <c r="O100" s="112">
        <f t="shared" si="90"/>
        <v>0</v>
      </c>
      <c r="P100" s="108">
        <v>0</v>
      </c>
      <c r="Q100" s="113">
        <v>0</v>
      </c>
      <c r="R100" s="110">
        <f t="shared" si="91"/>
        <v>0</v>
      </c>
      <c r="S100" s="108">
        <v>0</v>
      </c>
      <c r="T100" s="111">
        <v>0</v>
      </c>
      <c r="U100" s="110">
        <f t="shared" si="92"/>
        <v>1</v>
      </c>
      <c r="V100" s="108">
        <v>1</v>
      </c>
      <c r="W100" s="111">
        <v>0</v>
      </c>
      <c r="X100" s="112">
        <f t="shared" si="93"/>
        <v>0</v>
      </c>
      <c r="Y100" s="113">
        <v>0</v>
      </c>
      <c r="Z100" s="113">
        <v>0</v>
      </c>
      <c r="AA100" s="114">
        <f t="shared" si="84"/>
        <v>99.2</v>
      </c>
      <c r="AB100" s="115">
        <f t="shared" si="84"/>
        <v>98.4</v>
      </c>
      <c r="AC100" s="116">
        <f t="shared" si="84"/>
        <v>100</v>
      </c>
      <c r="AD100" s="117">
        <f t="shared" si="85"/>
        <v>0</v>
      </c>
      <c r="AE100" s="115">
        <f t="shared" si="85"/>
        <v>0</v>
      </c>
      <c r="AF100" s="116">
        <f t="shared" si="85"/>
        <v>0</v>
      </c>
    </row>
    <row r="101" spans="2:32" s="59" customFormat="1" ht="15" customHeight="1">
      <c r="B101" s="91" t="s">
        <v>94</v>
      </c>
      <c r="C101" s="107">
        <f t="shared" si="94"/>
        <v>263</v>
      </c>
      <c r="D101" s="108">
        <f>SUM(D102)</f>
        <v>140</v>
      </c>
      <c r="E101" s="109">
        <f>SUM(E102)</f>
        <v>123</v>
      </c>
      <c r="F101" s="110">
        <f t="shared" si="95"/>
        <v>262</v>
      </c>
      <c r="G101" s="108">
        <f>SUM(G102)</f>
        <v>140</v>
      </c>
      <c r="H101" s="111">
        <f>SUM(H102)</f>
        <v>122</v>
      </c>
      <c r="I101" s="112">
        <f t="shared" si="88"/>
        <v>0</v>
      </c>
      <c r="J101" s="108">
        <f>SUM(J102)</f>
        <v>0</v>
      </c>
      <c r="K101" s="113">
        <f>SUM(K102)</f>
        <v>0</v>
      </c>
      <c r="L101" s="110">
        <f t="shared" si="89"/>
        <v>0</v>
      </c>
      <c r="M101" s="108">
        <f>SUM(M102)</f>
        <v>0</v>
      </c>
      <c r="N101" s="111">
        <f>SUM(N102)</f>
        <v>0</v>
      </c>
      <c r="O101" s="112">
        <f t="shared" si="90"/>
        <v>0</v>
      </c>
      <c r="P101" s="108">
        <f>SUM(P102)</f>
        <v>0</v>
      </c>
      <c r="Q101" s="113">
        <f>SUM(Q102)</f>
        <v>0</v>
      </c>
      <c r="R101" s="110">
        <f t="shared" si="91"/>
        <v>0</v>
      </c>
      <c r="S101" s="108">
        <f>SUM(S102)</f>
        <v>0</v>
      </c>
      <c r="T101" s="111">
        <f>SUM(T102)</f>
        <v>0</v>
      </c>
      <c r="U101" s="110">
        <f t="shared" si="92"/>
        <v>1</v>
      </c>
      <c r="V101" s="108">
        <f>SUM(V102)</f>
        <v>0</v>
      </c>
      <c r="W101" s="111">
        <f>SUM(W102)</f>
        <v>1</v>
      </c>
      <c r="X101" s="112">
        <f t="shared" si="93"/>
        <v>0</v>
      </c>
      <c r="Y101" s="113">
        <f>SUM(Y102)</f>
        <v>0</v>
      </c>
      <c r="Z101" s="113">
        <f>SUM(Z102)</f>
        <v>0</v>
      </c>
      <c r="AA101" s="114">
        <f t="shared" si="84"/>
        <v>99.6</v>
      </c>
      <c r="AB101" s="115">
        <f t="shared" si="84"/>
        <v>100</v>
      </c>
      <c r="AC101" s="116">
        <f t="shared" si="84"/>
        <v>99.2</v>
      </c>
      <c r="AD101" s="117">
        <f t="shared" si="85"/>
        <v>0</v>
      </c>
      <c r="AE101" s="115">
        <f t="shared" si="85"/>
        <v>0</v>
      </c>
      <c r="AF101" s="116">
        <f t="shared" si="85"/>
        <v>0</v>
      </c>
    </row>
    <row r="102" spans="2:32" s="59" customFormat="1" ht="15" hidden="1" customHeight="1">
      <c r="B102" s="91" t="s">
        <v>85</v>
      </c>
      <c r="C102" s="107">
        <f t="shared" si="94"/>
        <v>263</v>
      </c>
      <c r="D102" s="108">
        <v>140</v>
      </c>
      <c r="E102" s="109">
        <v>123</v>
      </c>
      <c r="F102" s="110">
        <f t="shared" si="95"/>
        <v>262</v>
      </c>
      <c r="G102" s="108">
        <v>140</v>
      </c>
      <c r="H102" s="111">
        <v>122</v>
      </c>
      <c r="I102" s="112">
        <f t="shared" si="88"/>
        <v>0</v>
      </c>
      <c r="J102" s="108">
        <v>0</v>
      </c>
      <c r="K102" s="113">
        <v>0</v>
      </c>
      <c r="L102" s="110">
        <f t="shared" si="89"/>
        <v>0</v>
      </c>
      <c r="M102" s="108">
        <v>0</v>
      </c>
      <c r="N102" s="111">
        <v>0</v>
      </c>
      <c r="O102" s="112">
        <f t="shared" si="90"/>
        <v>0</v>
      </c>
      <c r="P102" s="108">
        <v>0</v>
      </c>
      <c r="Q102" s="113">
        <v>0</v>
      </c>
      <c r="R102" s="110">
        <f t="shared" si="91"/>
        <v>0</v>
      </c>
      <c r="S102" s="108">
        <v>0</v>
      </c>
      <c r="T102" s="111">
        <v>0</v>
      </c>
      <c r="U102" s="110">
        <f t="shared" si="92"/>
        <v>1</v>
      </c>
      <c r="V102" s="108">
        <v>0</v>
      </c>
      <c r="W102" s="111">
        <v>1</v>
      </c>
      <c r="X102" s="112">
        <f t="shared" si="93"/>
        <v>0</v>
      </c>
      <c r="Y102" s="113">
        <v>0</v>
      </c>
      <c r="Z102" s="113">
        <v>0</v>
      </c>
      <c r="AA102" s="114">
        <f t="shared" ref="AA102:AC104" si="96">ROUND(F102/C102*100,1)</f>
        <v>99.6</v>
      </c>
      <c r="AB102" s="115">
        <f t="shared" si="96"/>
        <v>100</v>
      </c>
      <c r="AC102" s="116">
        <f t="shared" si="96"/>
        <v>99.2</v>
      </c>
      <c r="AD102" s="117">
        <f t="shared" ref="AD102:AF104" si="97">ROUND(R102/C102*100,1)</f>
        <v>0</v>
      </c>
      <c r="AE102" s="115">
        <f t="shared" si="97"/>
        <v>0</v>
      </c>
      <c r="AF102" s="116">
        <f t="shared" si="97"/>
        <v>0</v>
      </c>
    </row>
    <row r="103" spans="2:32" s="59" customFormat="1" ht="15" customHeight="1">
      <c r="B103" s="99" t="s">
        <v>86</v>
      </c>
      <c r="C103" s="118">
        <f t="shared" si="94"/>
        <v>140</v>
      </c>
      <c r="D103" s="119">
        <f>D104</f>
        <v>65</v>
      </c>
      <c r="E103" s="120">
        <f>E104</f>
        <v>75</v>
      </c>
      <c r="F103" s="121">
        <f t="shared" si="95"/>
        <v>138</v>
      </c>
      <c r="G103" s="119">
        <f>G104</f>
        <v>63</v>
      </c>
      <c r="H103" s="122">
        <f>H104</f>
        <v>75</v>
      </c>
      <c r="I103" s="123">
        <f t="shared" si="88"/>
        <v>0</v>
      </c>
      <c r="J103" s="119">
        <f>SUM(J104)</f>
        <v>0</v>
      </c>
      <c r="K103" s="124">
        <f>SUM(K104)</f>
        <v>0</v>
      </c>
      <c r="L103" s="121">
        <f t="shared" si="89"/>
        <v>0</v>
      </c>
      <c r="M103" s="119">
        <f>SUM(M104)</f>
        <v>0</v>
      </c>
      <c r="N103" s="122">
        <f>SUM(N104)</f>
        <v>0</v>
      </c>
      <c r="O103" s="123">
        <f t="shared" si="90"/>
        <v>0</v>
      </c>
      <c r="P103" s="119">
        <f>SUM(P104)</f>
        <v>0</v>
      </c>
      <c r="Q103" s="124">
        <f>SUM(Q104)</f>
        <v>0</v>
      </c>
      <c r="R103" s="121">
        <f t="shared" si="91"/>
        <v>2</v>
      </c>
      <c r="S103" s="119">
        <f>SUM(S104)</f>
        <v>2</v>
      </c>
      <c r="T103" s="122">
        <f>SUM(T104)</f>
        <v>0</v>
      </c>
      <c r="U103" s="121">
        <f t="shared" si="92"/>
        <v>0</v>
      </c>
      <c r="V103" s="119">
        <f>SUM(V104)</f>
        <v>0</v>
      </c>
      <c r="W103" s="122">
        <f>SUM(W104)</f>
        <v>0</v>
      </c>
      <c r="X103" s="123">
        <f t="shared" si="93"/>
        <v>0</v>
      </c>
      <c r="Y103" s="124">
        <f>SUM(Y104)</f>
        <v>0</v>
      </c>
      <c r="Z103" s="124">
        <f>SUM(Z104)</f>
        <v>0</v>
      </c>
      <c r="AA103" s="125">
        <f t="shared" si="96"/>
        <v>98.6</v>
      </c>
      <c r="AB103" s="126">
        <f t="shared" si="96"/>
        <v>96.9</v>
      </c>
      <c r="AC103" s="127">
        <f t="shared" si="96"/>
        <v>100</v>
      </c>
      <c r="AD103" s="128">
        <f t="shared" si="97"/>
        <v>1.4</v>
      </c>
      <c r="AE103" s="126">
        <f t="shared" si="97"/>
        <v>3.1</v>
      </c>
      <c r="AF103" s="127">
        <f>ROUND(T103/E103*100,1)</f>
        <v>0</v>
      </c>
    </row>
    <row r="104" spans="2:32" s="59" customFormat="1" ht="15" hidden="1" customHeight="1">
      <c r="B104" s="99" t="s">
        <v>99</v>
      </c>
      <c r="C104" s="159">
        <f t="shared" si="94"/>
        <v>140</v>
      </c>
      <c r="D104" s="119">
        <v>65</v>
      </c>
      <c r="E104" s="160">
        <v>75</v>
      </c>
      <c r="F104" s="121">
        <f t="shared" si="95"/>
        <v>138</v>
      </c>
      <c r="G104" s="119">
        <v>63</v>
      </c>
      <c r="H104" s="122">
        <v>75</v>
      </c>
      <c r="I104" s="123">
        <f t="shared" si="88"/>
        <v>0</v>
      </c>
      <c r="J104" s="119">
        <v>0</v>
      </c>
      <c r="K104" s="122">
        <v>0</v>
      </c>
      <c r="L104" s="121">
        <f t="shared" si="89"/>
        <v>0</v>
      </c>
      <c r="M104" s="119">
        <v>0</v>
      </c>
      <c r="N104" s="122">
        <v>0</v>
      </c>
      <c r="O104" s="123">
        <f t="shared" si="90"/>
        <v>0</v>
      </c>
      <c r="P104" s="119">
        <v>0</v>
      </c>
      <c r="Q104" s="122">
        <v>0</v>
      </c>
      <c r="R104" s="121">
        <f t="shared" si="91"/>
        <v>2</v>
      </c>
      <c r="S104" s="119">
        <v>2</v>
      </c>
      <c r="T104" s="122">
        <v>0</v>
      </c>
      <c r="U104" s="121">
        <f t="shared" si="92"/>
        <v>0</v>
      </c>
      <c r="V104" s="119">
        <v>0</v>
      </c>
      <c r="W104" s="122">
        <v>0</v>
      </c>
      <c r="X104" s="123">
        <f t="shared" si="93"/>
        <v>0</v>
      </c>
      <c r="Y104" s="119">
        <v>0</v>
      </c>
      <c r="Z104" s="122">
        <v>0</v>
      </c>
      <c r="AA104" s="125">
        <f t="shared" si="96"/>
        <v>98.6</v>
      </c>
      <c r="AB104" s="126">
        <f t="shared" si="96"/>
        <v>96.9</v>
      </c>
      <c r="AC104" s="127">
        <f t="shared" si="96"/>
        <v>100</v>
      </c>
      <c r="AD104" s="128">
        <f t="shared" si="97"/>
        <v>1.4</v>
      </c>
      <c r="AE104" s="126">
        <f t="shared" si="97"/>
        <v>3.1</v>
      </c>
      <c r="AF104" s="127">
        <f>ROUND(T104/E104*100,1)</f>
        <v>0</v>
      </c>
    </row>
    <row r="105" spans="2:32" ht="12.75">
      <c r="B105" s="63"/>
      <c r="AA105" s="55"/>
      <c r="AB105" s="55"/>
      <c r="AC105" s="55"/>
      <c r="AD105" s="55"/>
      <c r="AE105" s="55"/>
      <c r="AF105" s="161" t="s">
        <v>101</v>
      </c>
    </row>
    <row r="106" spans="2:32" ht="12.75">
      <c r="AA106" s="55"/>
      <c r="AB106" s="55"/>
      <c r="AC106" s="55"/>
      <c r="AD106" s="55"/>
      <c r="AE106" s="55"/>
      <c r="AF106" s="161" t="s">
        <v>102</v>
      </c>
    </row>
  </sheetData>
  <mergeCells count="9">
    <mergeCell ref="X3:Z5"/>
    <mergeCell ref="AA3:AC5"/>
    <mergeCell ref="AD3:AF5"/>
    <mergeCell ref="F3:H5"/>
    <mergeCell ref="I3:K5"/>
    <mergeCell ref="L3:N5"/>
    <mergeCell ref="O3:Q5"/>
    <mergeCell ref="R3:T5"/>
    <mergeCell ref="U3:W5"/>
  </mergeCells>
  <phoneticPr fontId="1"/>
  <pageMargins left="0.59055118110236227" right="0.19685039370078741" top="0.78740157480314965" bottom="0.27559055118110237" header="0.39370078740157483" footer="0.35433070866141736"/>
  <pageSetup paperSize="9" scale="98" orientation="portrait" r:id="rId1"/>
  <headerFooter alignWithMargins="0">
    <oddHeader>&amp;R&amp;"ＭＳ Ｐゴシック,標準"&amp;11 10.教      育</oddHeader>
    <oddFooter>&amp;C&amp;"ＭＳ Ｐゴシック,標準"&amp;11-63-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zoomScaleNormal="100" workbookViewId="0">
      <selection activeCell="P53" sqref="P53"/>
    </sheetView>
  </sheetViews>
  <sheetFormatPr defaultRowHeight="11.25"/>
  <cols>
    <col min="1" max="1" width="3.625" style="3" customWidth="1"/>
    <col min="2" max="2" width="10.125" style="2" customWidth="1"/>
    <col min="3" max="14" width="6.125" style="3" customWidth="1"/>
    <col min="15" max="256" width="9" style="3"/>
    <col min="257" max="257" width="3.625" style="3" customWidth="1"/>
    <col min="258" max="258" width="10.125" style="3" customWidth="1"/>
    <col min="259" max="270" width="6.125" style="3" customWidth="1"/>
    <col min="271" max="512" width="9" style="3"/>
    <col min="513" max="513" width="3.625" style="3" customWidth="1"/>
    <col min="514" max="514" width="10.125" style="3" customWidth="1"/>
    <col min="515" max="526" width="6.125" style="3" customWidth="1"/>
    <col min="527" max="768" width="9" style="3"/>
    <col min="769" max="769" width="3.625" style="3" customWidth="1"/>
    <col min="770" max="770" width="10.125" style="3" customWidth="1"/>
    <col min="771" max="782" width="6.125" style="3" customWidth="1"/>
    <col min="783" max="1024" width="9" style="3"/>
    <col min="1025" max="1025" width="3.625" style="3" customWidth="1"/>
    <col min="1026" max="1026" width="10.125" style="3" customWidth="1"/>
    <col min="1027" max="1038" width="6.125" style="3" customWidth="1"/>
    <col min="1039" max="1280" width="9" style="3"/>
    <col min="1281" max="1281" width="3.625" style="3" customWidth="1"/>
    <col min="1282" max="1282" width="10.125" style="3" customWidth="1"/>
    <col min="1283" max="1294" width="6.125" style="3" customWidth="1"/>
    <col min="1295" max="1536" width="9" style="3"/>
    <col min="1537" max="1537" width="3.625" style="3" customWidth="1"/>
    <col min="1538" max="1538" width="10.125" style="3" customWidth="1"/>
    <col min="1539" max="1550" width="6.125" style="3" customWidth="1"/>
    <col min="1551" max="1792" width="9" style="3"/>
    <col min="1793" max="1793" width="3.625" style="3" customWidth="1"/>
    <col min="1794" max="1794" width="10.125" style="3" customWidth="1"/>
    <col min="1795" max="1806" width="6.125" style="3" customWidth="1"/>
    <col min="1807" max="2048" width="9" style="3"/>
    <col min="2049" max="2049" width="3.625" style="3" customWidth="1"/>
    <col min="2050" max="2050" width="10.125" style="3" customWidth="1"/>
    <col min="2051" max="2062" width="6.125" style="3" customWidth="1"/>
    <col min="2063" max="2304" width="9" style="3"/>
    <col min="2305" max="2305" width="3.625" style="3" customWidth="1"/>
    <col min="2306" max="2306" width="10.125" style="3" customWidth="1"/>
    <col min="2307" max="2318" width="6.125" style="3" customWidth="1"/>
    <col min="2319" max="2560" width="9" style="3"/>
    <col min="2561" max="2561" width="3.625" style="3" customWidth="1"/>
    <col min="2562" max="2562" width="10.125" style="3" customWidth="1"/>
    <col min="2563" max="2574" width="6.125" style="3" customWidth="1"/>
    <col min="2575" max="2816" width="9" style="3"/>
    <col min="2817" max="2817" width="3.625" style="3" customWidth="1"/>
    <col min="2818" max="2818" width="10.125" style="3" customWidth="1"/>
    <col min="2819" max="2830" width="6.125" style="3" customWidth="1"/>
    <col min="2831" max="3072" width="9" style="3"/>
    <col min="3073" max="3073" width="3.625" style="3" customWidth="1"/>
    <col min="3074" max="3074" width="10.125" style="3" customWidth="1"/>
    <col min="3075" max="3086" width="6.125" style="3" customWidth="1"/>
    <col min="3087" max="3328" width="9" style="3"/>
    <col min="3329" max="3329" width="3.625" style="3" customWidth="1"/>
    <col min="3330" max="3330" width="10.125" style="3" customWidth="1"/>
    <col min="3331" max="3342" width="6.125" style="3" customWidth="1"/>
    <col min="3343" max="3584" width="9" style="3"/>
    <col min="3585" max="3585" width="3.625" style="3" customWidth="1"/>
    <col min="3586" max="3586" width="10.125" style="3" customWidth="1"/>
    <col min="3587" max="3598" width="6.125" style="3" customWidth="1"/>
    <col min="3599" max="3840" width="9" style="3"/>
    <col min="3841" max="3841" width="3.625" style="3" customWidth="1"/>
    <col min="3842" max="3842" width="10.125" style="3" customWidth="1"/>
    <col min="3843" max="3854" width="6.125" style="3" customWidth="1"/>
    <col min="3855" max="4096" width="9" style="3"/>
    <col min="4097" max="4097" width="3.625" style="3" customWidth="1"/>
    <col min="4098" max="4098" width="10.125" style="3" customWidth="1"/>
    <col min="4099" max="4110" width="6.125" style="3" customWidth="1"/>
    <col min="4111" max="4352" width="9" style="3"/>
    <col min="4353" max="4353" width="3.625" style="3" customWidth="1"/>
    <col min="4354" max="4354" width="10.125" style="3" customWidth="1"/>
    <col min="4355" max="4366" width="6.125" style="3" customWidth="1"/>
    <col min="4367" max="4608" width="9" style="3"/>
    <col min="4609" max="4609" width="3.625" style="3" customWidth="1"/>
    <col min="4610" max="4610" width="10.125" style="3" customWidth="1"/>
    <col min="4611" max="4622" width="6.125" style="3" customWidth="1"/>
    <col min="4623" max="4864" width="9" style="3"/>
    <col min="4865" max="4865" width="3.625" style="3" customWidth="1"/>
    <col min="4866" max="4866" width="10.125" style="3" customWidth="1"/>
    <col min="4867" max="4878" width="6.125" style="3" customWidth="1"/>
    <col min="4879" max="5120" width="9" style="3"/>
    <col min="5121" max="5121" width="3.625" style="3" customWidth="1"/>
    <col min="5122" max="5122" width="10.125" style="3" customWidth="1"/>
    <col min="5123" max="5134" width="6.125" style="3" customWidth="1"/>
    <col min="5135" max="5376" width="9" style="3"/>
    <col min="5377" max="5377" width="3.625" style="3" customWidth="1"/>
    <col min="5378" max="5378" width="10.125" style="3" customWidth="1"/>
    <col min="5379" max="5390" width="6.125" style="3" customWidth="1"/>
    <col min="5391" max="5632" width="9" style="3"/>
    <col min="5633" max="5633" width="3.625" style="3" customWidth="1"/>
    <col min="5634" max="5634" width="10.125" style="3" customWidth="1"/>
    <col min="5635" max="5646" width="6.125" style="3" customWidth="1"/>
    <col min="5647" max="5888" width="9" style="3"/>
    <col min="5889" max="5889" width="3.625" style="3" customWidth="1"/>
    <col min="5890" max="5890" width="10.125" style="3" customWidth="1"/>
    <col min="5891" max="5902" width="6.125" style="3" customWidth="1"/>
    <col min="5903" max="6144" width="9" style="3"/>
    <col min="6145" max="6145" width="3.625" style="3" customWidth="1"/>
    <col min="6146" max="6146" width="10.125" style="3" customWidth="1"/>
    <col min="6147" max="6158" width="6.125" style="3" customWidth="1"/>
    <col min="6159" max="6400" width="9" style="3"/>
    <col min="6401" max="6401" width="3.625" style="3" customWidth="1"/>
    <col min="6402" max="6402" width="10.125" style="3" customWidth="1"/>
    <col min="6403" max="6414" width="6.125" style="3" customWidth="1"/>
    <col min="6415" max="6656" width="9" style="3"/>
    <col min="6657" max="6657" width="3.625" style="3" customWidth="1"/>
    <col min="6658" max="6658" width="10.125" style="3" customWidth="1"/>
    <col min="6659" max="6670" width="6.125" style="3" customWidth="1"/>
    <col min="6671" max="6912" width="9" style="3"/>
    <col min="6913" max="6913" width="3.625" style="3" customWidth="1"/>
    <col min="6914" max="6914" width="10.125" style="3" customWidth="1"/>
    <col min="6915" max="6926" width="6.125" style="3" customWidth="1"/>
    <col min="6927" max="7168" width="9" style="3"/>
    <col min="7169" max="7169" width="3.625" style="3" customWidth="1"/>
    <col min="7170" max="7170" width="10.125" style="3" customWidth="1"/>
    <col min="7171" max="7182" width="6.125" style="3" customWidth="1"/>
    <col min="7183" max="7424" width="9" style="3"/>
    <col min="7425" max="7425" width="3.625" style="3" customWidth="1"/>
    <col min="7426" max="7426" width="10.125" style="3" customWidth="1"/>
    <col min="7427" max="7438" width="6.125" style="3" customWidth="1"/>
    <col min="7439" max="7680" width="9" style="3"/>
    <col min="7681" max="7681" width="3.625" style="3" customWidth="1"/>
    <col min="7682" max="7682" width="10.125" style="3" customWidth="1"/>
    <col min="7683" max="7694" width="6.125" style="3" customWidth="1"/>
    <col min="7695" max="7936" width="9" style="3"/>
    <col min="7937" max="7937" width="3.625" style="3" customWidth="1"/>
    <col min="7938" max="7938" width="10.125" style="3" customWidth="1"/>
    <col min="7939" max="7950" width="6.125" style="3" customWidth="1"/>
    <col min="7951" max="8192" width="9" style="3"/>
    <col min="8193" max="8193" width="3.625" style="3" customWidth="1"/>
    <col min="8194" max="8194" width="10.125" style="3" customWidth="1"/>
    <col min="8195" max="8206" width="6.125" style="3" customWidth="1"/>
    <col min="8207" max="8448" width="9" style="3"/>
    <col min="8449" max="8449" width="3.625" style="3" customWidth="1"/>
    <col min="8450" max="8450" width="10.125" style="3" customWidth="1"/>
    <col min="8451" max="8462" width="6.125" style="3" customWidth="1"/>
    <col min="8463" max="8704" width="9" style="3"/>
    <col min="8705" max="8705" width="3.625" style="3" customWidth="1"/>
    <col min="8706" max="8706" width="10.125" style="3" customWidth="1"/>
    <col min="8707" max="8718" width="6.125" style="3" customWidth="1"/>
    <col min="8719" max="8960" width="9" style="3"/>
    <col min="8961" max="8961" width="3.625" style="3" customWidth="1"/>
    <col min="8962" max="8962" width="10.125" style="3" customWidth="1"/>
    <col min="8963" max="8974" width="6.125" style="3" customWidth="1"/>
    <col min="8975" max="9216" width="9" style="3"/>
    <col min="9217" max="9217" width="3.625" style="3" customWidth="1"/>
    <col min="9218" max="9218" width="10.125" style="3" customWidth="1"/>
    <col min="9219" max="9230" width="6.125" style="3" customWidth="1"/>
    <col min="9231" max="9472" width="9" style="3"/>
    <col min="9473" max="9473" width="3.625" style="3" customWidth="1"/>
    <col min="9474" max="9474" width="10.125" style="3" customWidth="1"/>
    <col min="9475" max="9486" width="6.125" style="3" customWidth="1"/>
    <col min="9487" max="9728" width="9" style="3"/>
    <col min="9729" max="9729" width="3.625" style="3" customWidth="1"/>
    <col min="9730" max="9730" width="10.125" style="3" customWidth="1"/>
    <col min="9731" max="9742" width="6.125" style="3" customWidth="1"/>
    <col min="9743" max="9984" width="9" style="3"/>
    <col min="9985" max="9985" width="3.625" style="3" customWidth="1"/>
    <col min="9986" max="9986" width="10.125" style="3" customWidth="1"/>
    <col min="9987" max="9998" width="6.125" style="3" customWidth="1"/>
    <col min="9999" max="10240" width="9" style="3"/>
    <col min="10241" max="10241" width="3.625" style="3" customWidth="1"/>
    <col min="10242" max="10242" width="10.125" style="3" customWidth="1"/>
    <col min="10243" max="10254" width="6.125" style="3" customWidth="1"/>
    <col min="10255" max="10496" width="9" style="3"/>
    <col min="10497" max="10497" width="3.625" style="3" customWidth="1"/>
    <col min="10498" max="10498" width="10.125" style="3" customWidth="1"/>
    <col min="10499" max="10510" width="6.125" style="3" customWidth="1"/>
    <col min="10511" max="10752" width="9" style="3"/>
    <col min="10753" max="10753" width="3.625" style="3" customWidth="1"/>
    <col min="10754" max="10754" width="10.125" style="3" customWidth="1"/>
    <col min="10755" max="10766" width="6.125" style="3" customWidth="1"/>
    <col min="10767" max="11008" width="9" style="3"/>
    <col min="11009" max="11009" width="3.625" style="3" customWidth="1"/>
    <col min="11010" max="11010" width="10.125" style="3" customWidth="1"/>
    <col min="11011" max="11022" width="6.125" style="3" customWidth="1"/>
    <col min="11023" max="11264" width="9" style="3"/>
    <col min="11265" max="11265" width="3.625" style="3" customWidth="1"/>
    <col min="11266" max="11266" width="10.125" style="3" customWidth="1"/>
    <col min="11267" max="11278" width="6.125" style="3" customWidth="1"/>
    <col min="11279" max="11520" width="9" style="3"/>
    <col min="11521" max="11521" width="3.625" style="3" customWidth="1"/>
    <col min="11522" max="11522" width="10.125" style="3" customWidth="1"/>
    <col min="11523" max="11534" width="6.125" style="3" customWidth="1"/>
    <col min="11535" max="11776" width="9" style="3"/>
    <col min="11777" max="11777" width="3.625" style="3" customWidth="1"/>
    <col min="11778" max="11778" width="10.125" style="3" customWidth="1"/>
    <col min="11779" max="11790" width="6.125" style="3" customWidth="1"/>
    <col min="11791" max="12032" width="9" style="3"/>
    <col min="12033" max="12033" width="3.625" style="3" customWidth="1"/>
    <col min="12034" max="12034" width="10.125" style="3" customWidth="1"/>
    <col min="12035" max="12046" width="6.125" style="3" customWidth="1"/>
    <col min="12047" max="12288" width="9" style="3"/>
    <col min="12289" max="12289" width="3.625" style="3" customWidth="1"/>
    <col min="12290" max="12290" width="10.125" style="3" customWidth="1"/>
    <col min="12291" max="12302" width="6.125" style="3" customWidth="1"/>
    <col min="12303" max="12544" width="9" style="3"/>
    <col min="12545" max="12545" width="3.625" style="3" customWidth="1"/>
    <col min="12546" max="12546" width="10.125" style="3" customWidth="1"/>
    <col min="12547" max="12558" width="6.125" style="3" customWidth="1"/>
    <col min="12559" max="12800" width="9" style="3"/>
    <col min="12801" max="12801" width="3.625" style="3" customWidth="1"/>
    <col min="12802" max="12802" width="10.125" style="3" customWidth="1"/>
    <col min="12803" max="12814" width="6.125" style="3" customWidth="1"/>
    <col min="12815" max="13056" width="9" style="3"/>
    <col min="13057" max="13057" width="3.625" style="3" customWidth="1"/>
    <col min="13058" max="13058" width="10.125" style="3" customWidth="1"/>
    <col min="13059" max="13070" width="6.125" style="3" customWidth="1"/>
    <col min="13071" max="13312" width="9" style="3"/>
    <col min="13313" max="13313" width="3.625" style="3" customWidth="1"/>
    <col min="13314" max="13314" width="10.125" style="3" customWidth="1"/>
    <col min="13315" max="13326" width="6.125" style="3" customWidth="1"/>
    <col min="13327" max="13568" width="9" style="3"/>
    <col min="13569" max="13569" width="3.625" style="3" customWidth="1"/>
    <col min="13570" max="13570" width="10.125" style="3" customWidth="1"/>
    <col min="13571" max="13582" width="6.125" style="3" customWidth="1"/>
    <col min="13583" max="13824" width="9" style="3"/>
    <col min="13825" max="13825" width="3.625" style="3" customWidth="1"/>
    <col min="13826" max="13826" width="10.125" style="3" customWidth="1"/>
    <col min="13827" max="13838" width="6.125" style="3" customWidth="1"/>
    <col min="13839" max="14080" width="9" style="3"/>
    <col min="14081" max="14081" width="3.625" style="3" customWidth="1"/>
    <col min="14082" max="14082" width="10.125" style="3" customWidth="1"/>
    <col min="14083" max="14094" width="6.125" style="3" customWidth="1"/>
    <col min="14095" max="14336" width="9" style="3"/>
    <col min="14337" max="14337" width="3.625" style="3" customWidth="1"/>
    <col min="14338" max="14338" width="10.125" style="3" customWidth="1"/>
    <col min="14339" max="14350" width="6.125" style="3" customWidth="1"/>
    <col min="14351" max="14592" width="9" style="3"/>
    <col min="14593" max="14593" width="3.625" style="3" customWidth="1"/>
    <col min="14594" max="14594" width="10.125" style="3" customWidth="1"/>
    <col min="14595" max="14606" width="6.125" style="3" customWidth="1"/>
    <col min="14607" max="14848" width="9" style="3"/>
    <col min="14849" max="14849" width="3.625" style="3" customWidth="1"/>
    <col min="14850" max="14850" width="10.125" style="3" customWidth="1"/>
    <col min="14851" max="14862" width="6.125" style="3" customWidth="1"/>
    <col min="14863" max="15104" width="9" style="3"/>
    <col min="15105" max="15105" width="3.625" style="3" customWidth="1"/>
    <col min="15106" max="15106" width="10.125" style="3" customWidth="1"/>
    <col min="15107" max="15118" width="6.125" style="3" customWidth="1"/>
    <col min="15119" max="15360" width="9" style="3"/>
    <col min="15361" max="15361" width="3.625" style="3" customWidth="1"/>
    <col min="15362" max="15362" width="10.125" style="3" customWidth="1"/>
    <col min="15363" max="15374" width="6.125" style="3" customWidth="1"/>
    <col min="15375" max="15616" width="9" style="3"/>
    <col min="15617" max="15617" width="3.625" style="3" customWidth="1"/>
    <col min="15618" max="15618" width="10.125" style="3" customWidth="1"/>
    <col min="15619" max="15630" width="6.125" style="3" customWidth="1"/>
    <col min="15631" max="15872" width="9" style="3"/>
    <col min="15873" max="15873" width="3.625" style="3" customWidth="1"/>
    <col min="15874" max="15874" width="10.125" style="3" customWidth="1"/>
    <col min="15875" max="15886" width="6.125" style="3" customWidth="1"/>
    <col min="15887" max="16128" width="9" style="3"/>
    <col min="16129" max="16129" width="3.625" style="3" customWidth="1"/>
    <col min="16130" max="16130" width="10.125" style="3" customWidth="1"/>
    <col min="16131" max="16142" width="6.125" style="3" customWidth="1"/>
    <col min="16143" max="16384" width="9" style="3"/>
  </cols>
  <sheetData>
    <row r="1" spans="1:15" ht="30" customHeight="1">
      <c r="A1" s="1" t="s">
        <v>36</v>
      </c>
    </row>
    <row r="2" spans="1:15" ht="18" customHeight="1">
      <c r="A2" s="4">
        <v>1</v>
      </c>
      <c r="B2" s="5" t="s">
        <v>1</v>
      </c>
      <c r="N2" s="6" t="s">
        <v>2</v>
      </c>
    </row>
    <row r="3" spans="1:15" ht="15" customHeight="1">
      <c r="A3" s="1"/>
      <c r="B3" s="618" t="s">
        <v>3</v>
      </c>
      <c r="C3" s="439" t="s">
        <v>37</v>
      </c>
      <c r="D3" s="439"/>
      <c r="E3" s="439"/>
      <c r="F3" s="439"/>
      <c r="G3" s="439"/>
      <c r="H3" s="439"/>
      <c r="I3" s="439" t="s">
        <v>38</v>
      </c>
      <c r="J3" s="439"/>
      <c r="K3" s="439"/>
      <c r="L3" s="439"/>
      <c r="M3" s="439"/>
      <c r="N3" s="439"/>
    </row>
    <row r="4" spans="1:15" ht="18" customHeight="1">
      <c r="B4" s="619"/>
      <c r="C4" s="8" t="s">
        <v>39</v>
      </c>
      <c r="D4" s="9" t="s">
        <v>40</v>
      </c>
      <c r="E4" s="9" t="s">
        <v>41</v>
      </c>
      <c r="F4" s="9" t="s">
        <v>42</v>
      </c>
      <c r="G4" s="9" t="s">
        <v>43</v>
      </c>
      <c r="H4" s="10" t="s">
        <v>44</v>
      </c>
      <c r="I4" s="8" t="s">
        <v>39</v>
      </c>
      <c r="J4" s="9" t="s">
        <v>40</v>
      </c>
      <c r="K4" s="9" t="s">
        <v>41</v>
      </c>
      <c r="L4" s="9" t="s">
        <v>42</v>
      </c>
      <c r="M4" s="9" t="s">
        <v>43</v>
      </c>
      <c r="N4" s="10" t="s">
        <v>44</v>
      </c>
    </row>
    <row r="5" spans="1:15" ht="14.1" hidden="1" customHeight="1">
      <c r="B5" s="12" t="s">
        <v>14</v>
      </c>
      <c r="C5" s="13">
        <v>116.5</v>
      </c>
      <c r="D5" s="14">
        <v>122.5</v>
      </c>
      <c r="E5" s="14">
        <v>128.4</v>
      </c>
      <c r="F5" s="14">
        <v>134.30000000000001</v>
      </c>
      <c r="G5" s="14">
        <v>139.19999999999999</v>
      </c>
      <c r="H5" s="15">
        <v>145.80000000000001</v>
      </c>
      <c r="I5" s="13">
        <v>116.4</v>
      </c>
      <c r="J5" s="14">
        <v>122</v>
      </c>
      <c r="K5" s="14">
        <v>127.7</v>
      </c>
      <c r="L5" s="14">
        <v>134.19999999999999</v>
      </c>
      <c r="M5" s="14">
        <v>141.4</v>
      </c>
      <c r="N5" s="15">
        <v>147.5</v>
      </c>
    </row>
    <row r="6" spans="1:15" ht="14.1" hidden="1" customHeight="1">
      <c r="B6" s="17" t="s">
        <v>15</v>
      </c>
      <c r="C6" s="18">
        <v>117.1</v>
      </c>
      <c r="D6" s="19">
        <v>122.9</v>
      </c>
      <c r="E6" s="19">
        <v>128.30000000000001</v>
      </c>
      <c r="F6" s="19">
        <v>134.1</v>
      </c>
      <c r="G6" s="19">
        <v>138.9</v>
      </c>
      <c r="H6" s="20">
        <v>145.5</v>
      </c>
      <c r="I6" s="18">
        <v>115.9</v>
      </c>
      <c r="J6" s="19">
        <v>122</v>
      </c>
      <c r="K6" s="19">
        <v>127.7</v>
      </c>
      <c r="L6" s="19">
        <v>134</v>
      </c>
      <c r="M6" s="19">
        <v>141.19999999999999</v>
      </c>
      <c r="N6" s="20">
        <v>147.4</v>
      </c>
    </row>
    <row r="7" spans="1:15" ht="14.1" customHeight="1">
      <c r="B7" s="17" t="s">
        <v>16</v>
      </c>
      <c r="C7" s="18">
        <v>116.8</v>
      </c>
      <c r="D7" s="19">
        <v>122.6</v>
      </c>
      <c r="E7" s="19">
        <v>128.80000000000001</v>
      </c>
      <c r="F7" s="19">
        <v>133.9</v>
      </c>
      <c r="G7" s="19">
        <v>139.4</v>
      </c>
      <c r="H7" s="20">
        <v>145</v>
      </c>
      <c r="I7" s="18">
        <v>115.8</v>
      </c>
      <c r="J7" s="19">
        <v>122.1</v>
      </c>
      <c r="K7" s="19">
        <v>127.8</v>
      </c>
      <c r="L7" s="19">
        <v>134.19999999999999</v>
      </c>
      <c r="M7" s="19">
        <v>140.6</v>
      </c>
      <c r="N7" s="20">
        <v>147.1</v>
      </c>
    </row>
    <row r="8" spans="1:15" ht="14.1" customHeight="1">
      <c r="B8" s="52" t="s">
        <v>17</v>
      </c>
      <c r="C8" s="22">
        <v>116.8</v>
      </c>
      <c r="D8" s="23">
        <v>122.4</v>
      </c>
      <c r="E8" s="23">
        <v>128.6</v>
      </c>
      <c r="F8" s="23">
        <v>133.19999999999999</v>
      </c>
      <c r="G8" s="23">
        <v>139.5</v>
      </c>
      <c r="H8" s="24">
        <v>145.80000000000001</v>
      </c>
      <c r="I8" s="22">
        <v>115.7</v>
      </c>
      <c r="J8" s="23">
        <v>121.8</v>
      </c>
      <c r="K8" s="23">
        <v>127.9</v>
      </c>
      <c r="L8" s="23">
        <v>133.80000000000001</v>
      </c>
      <c r="M8" s="23">
        <v>141</v>
      </c>
      <c r="N8" s="24">
        <v>147.5</v>
      </c>
    </row>
    <row r="9" spans="1:15" ht="14.1" customHeight="1">
      <c r="B9" s="17" t="s">
        <v>18</v>
      </c>
      <c r="C9" s="18">
        <v>116.6</v>
      </c>
      <c r="D9" s="19">
        <v>122.1</v>
      </c>
      <c r="E9" s="19">
        <v>128.4</v>
      </c>
      <c r="F9" s="19">
        <v>133.9</v>
      </c>
      <c r="G9" s="19">
        <v>139</v>
      </c>
      <c r="H9" s="20">
        <v>144.80000000000001</v>
      </c>
      <c r="I9" s="18">
        <v>116.1</v>
      </c>
      <c r="J9" s="19">
        <v>121.4</v>
      </c>
      <c r="K9" s="19">
        <v>127.9</v>
      </c>
      <c r="L9" s="19">
        <v>133.9</v>
      </c>
      <c r="M9" s="19">
        <v>140.80000000000001</v>
      </c>
      <c r="N9" s="20">
        <v>147.30000000000001</v>
      </c>
    </row>
    <row r="10" spans="1:15" ht="14.1" customHeight="1">
      <c r="B10" s="17" t="s">
        <v>19</v>
      </c>
      <c r="C10" s="18">
        <v>116.6</v>
      </c>
      <c r="D10" s="19">
        <v>122.5</v>
      </c>
      <c r="E10" s="19">
        <v>128.30000000000001</v>
      </c>
      <c r="F10" s="19">
        <v>134.19999999999999</v>
      </c>
      <c r="G10" s="19">
        <v>139.1</v>
      </c>
      <c r="H10" s="20">
        <v>145.30000000000001</v>
      </c>
      <c r="I10" s="18">
        <v>115.7</v>
      </c>
      <c r="J10" s="19">
        <v>121.5</v>
      </c>
      <c r="K10" s="19">
        <v>127.7</v>
      </c>
      <c r="L10" s="19">
        <v>134.30000000000001</v>
      </c>
      <c r="M10" s="19">
        <v>140.30000000000001</v>
      </c>
      <c r="N10" s="20">
        <v>147.4</v>
      </c>
    </row>
    <row r="11" spans="1:15" ht="14.1" customHeight="1">
      <c r="B11" s="17" t="s">
        <v>20</v>
      </c>
      <c r="C11" s="18">
        <v>116.7</v>
      </c>
      <c r="D11" s="19">
        <v>122.2</v>
      </c>
      <c r="E11" s="19">
        <v>128.30000000000001</v>
      </c>
      <c r="F11" s="19">
        <v>134.19999999999999</v>
      </c>
      <c r="G11" s="19">
        <v>139.1</v>
      </c>
      <c r="H11" s="20">
        <v>145.30000000000001</v>
      </c>
      <c r="I11" s="18">
        <v>115.8</v>
      </c>
      <c r="J11" s="19">
        <v>121.2</v>
      </c>
      <c r="K11" s="19">
        <v>127.9</v>
      </c>
      <c r="L11" s="19">
        <v>133.4</v>
      </c>
      <c r="M11" s="19">
        <v>141</v>
      </c>
      <c r="N11" s="20">
        <v>146.9</v>
      </c>
    </row>
    <row r="12" spans="1:15" ht="14.1" customHeight="1">
      <c r="B12" s="12" t="s">
        <v>21</v>
      </c>
      <c r="C12" s="13">
        <v>116.9</v>
      </c>
      <c r="D12" s="14">
        <v>122.8</v>
      </c>
      <c r="E12" s="14">
        <v>129.19999999999999</v>
      </c>
      <c r="F12" s="14">
        <v>134.1</v>
      </c>
      <c r="G12" s="14">
        <v>139.5</v>
      </c>
      <c r="H12" s="15">
        <v>145.30000000000001</v>
      </c>
      <c r="I12" s="13">
        <v>115.7</v>
      </c>
      <c r="J12" s="14">
        <v>121.8</v>
      </c>
      <c r="K12" s="14">
        <v>127.5</v>
      </c>
      <c r="L12" s="14">
        <v>134.1</v>
      </c>
      <c r="M12" s="14">
        <v>140.5</v>
      </c>
      <c r="N12" s="15">
        <v>147.4</v>
      </c>
      <c r="O12" s="7"/>
    </row>
    <row r="13" spans="1:15" ht="14.1" customHeight="1">
      <c r="B13" s="17" t="s">
        <v>22</v>
      </c>
      <c r="C13" s="18">
        <v>116.9</v>
      </c>
      <c r="D13" s="19">
        <v>123</v>
      </c>
      <c r="E13" s="19">
        <v>128.5</v>
      </c>
      <c r="F13" s="19">
        <v>134.19999999999999</v>
      </c>
      <c r="G13" s="19">
        <v>139.1</v>
      </c>
      <c r="H13" s="20">
        <v>145.30000000000001</v>
      </c>
      <c r="I13" s="18">
        <v>115.8</v>
      </c>
      <c r="J13" s="19">
        <v>121.7</v>
      </c>
      <c r="K13" s="19">
        <v>127.7</v>
      </c>
      <c r="L13" s="19">
        <v>134.1</v>
      </c>
      <c r="M13" s="19">
        <v>140.6</v>
      </c>
      <c r="N13" s="20">
        <v>146.9</v>
      </c>
      <c r="O13" s="53"/>
    </row>
    <row r="14" spans="1:15" ht="14.1" customHeight="1">
      <c r="B14" s="12" t="s">
        <v>23</v>
      </c>
      <c r="C14" s="18">
        <v>117</v>
      </c>
      <c r="D14" s="19">
        <v>122.3</v>
      </c>
      <c r="E14" s="19">
        <v>128.80000000000001</v>
      </c>
      <c r="F14" s="19">
        <v>133.80000000000001</v>
      </c>
      <c r="G14" s="19">
        <v>138.9</v>
      </c>
      <c r="H14" s="20">
        <v>145.80000000000001</v>
      </c>
      <c r="I14" s="18">
        <v>116.5</v>
      </c>
      <c r="J14" s="19">
        <v>122.3</v>
      </c>
      <c r="K14" s="19">
        <v>127.7</v>
      </c>
      <c r="L14" s="19">
        <v>133.80000000000001</v>
      </c>
      <c r="M14" s="19">
        <v>140.19999999999999</v>
      </c>
      <c r="N14" s="20">
        <v>146.69999999999999</v>
      </c>
      <c r="O14" s="53"/>
    </row>
    <row r="15" spans="1:15" ht="14.1" customHeight="1">
      <c r="B15" s="12" t="s">
        <v>24</v>
      </c>
      <c r="C15" s="44">
        <v>116.7</v>
      </c>
      <c r="D15" s="45">
        <v>122.9</v>
      </c>
      <c r="E15" s="45">
        <v>128.6</v>
      </c>
      <c r="F15" s="45">
        <v>133.5</v>
      </c>
      <c r="G15" s="45">
        <v>139.1</v>
      </c>
      <c r="H15" s="46">
        <v>145.6</v>
      </c>
      <c r="I15" s="44">
        <v>115.9</v>
      </c>
      <c r="J15" s="45">
        <v>121.6</v>
      </c>
      <c r="K15" s="45">
        <v>127.4</v>
      </c>
      <c r="L15" s="45">
        <v>134.1</v>
      </c>
      <c r="M15" s="45">
        <v>141</v>
      </c>
      <c r="N15" s="46">
        <v>146.6</v>
      </c>
      <c r="O15" s="53"/>
    </row>
    <row r="16" spans="1:15" ht="14.1" customHeight="1">
      <c r="B16" s="12" t="s">
        <v>25</v>
      </c>
      <c r="C16" s="18">
        <v>116.8</v>
      </c>
      <c r="D16" s="19">
        <v>122.2</v>
      </c>
      <c r="E16" s="19">
        <v>128.30000000000001</v>
      </c>
      <c r="F16" s="19">
        <v>134</v>
      </c>
      <c r="G16" s="19">
        <v>138.4</v>
      </c>
      <c r="H16" s="20">
        <v>144.69999999999999</v>
      </c>
      <c r="I16" s="18">
        <v>116.1</v>
      </c>
      <c r="J16" s="19">
        <v>121.7</v>
      </c>
      <c r="K16" s="19">
        <v>127.6</v>
      </c>
      <c r="L16" s="19">
        <v>133.80000000000001</v>
      </c>
      <c r="M16" s="19">
        <v>140.30000000000001</v>
      </c>
      <c r="N16" s="20">
        <v>147.30000000000001</v>
      </c>
      <c r="O16" s="53"/>
    </row>
    <row r="17" spans="1:15" ht="14.1" customHeight="1">
      <c r="B17" s="12" t="s">
        <v>26</v>
      </c>
      <c r="C17" s="18">
        <v>116.6</v>
      </c>
      <c r="D17" s="19">
        <v>122.7</v>
      </c>
      <c r="E17" s="19">
        <v>128.5</v>
      </c>
      <c r="F17" s="19">
        <v>134.5</v>
      </c>
      <c r="G17" s="19">
        <v>138.80000000000001</v>
      </c>
      <c r="H17" s="20">
        <v>145.30000000000001</v>
      </c>
      <c r="I17" s="18">
        <v>115.6</v>
      </c>
      <c r="J17" s="19">
        <v>121.9</v>
      </c>
      <c r="K17" s="19">
        <v>127.6</v>
      </c>
      <c r="L17" s="19">
        <v>134.19999999999999</v>
      </c>
      <c r="M17" s="19">
        <v>140.69999999999999</v>
      </c>
      <c r="N17" s="20">
        <v>147.5</v>
      </c>
      <c r="O17" s="53"/>
    </row>
    <row r="18" spans="1:15" ht="14.1" customHeight="1">
      <c r="B18" s="12" t="s">
        <v>27</v>
      </c>
      <c r="C18" s="18">
        <v>116.5</v>
      </c>
      <c r="D18" s="19">
        <v>122.8</v>
      </c>
      <c r="E18" s="19">
        <v>128.5</v>
      </c>
      <c r="F18" s="19">
        <v>134.30000000000001</v>
      </c>
      <c r="G18" s="19">
        <v>139.9</v>
      </c>
      <c r="H18" s="20">
        <v>144.9</v>
      </c>
      <c r="I18" s="18">
        <v>115.7</v>
      </c>
      <c r="J18" s="19">
        <v>121.9</v>
      </c>
      <c r="K18" s="19">
        <v>127.2</v>
      </c>
      <c r="L18" s="19">
        <v>133.19999999999999</v>
      </c>
      <c r="M18" s="19">
        <v>140.30000000000001</v>
      </c>
      <c r="N18" s="20">
        <v>147</v>
      </c>
      <c r="O18" s="53"/>
    </row>
    <row r="19" spans="1:15" ht="14.1" customHeight="1">
      <c r="B19" s="17" t="s">
        <v>28</v>
      </c>
      <c r="C19" s="18">
        <v>116.5</v>
      </c>
      <c r="D19" s="19">
        <v>122.3</v>
      </c>
      <c r="E19" s="19">
        <v>128.5</v>
      </c>
      <c r="F19" s="19">
        <v>133.80000000000001</v>
      </c>
      <c r="G19" s="19">
        <v>138.69999999999999</v>
      </c>
      <c r="H19" s="20">
        <v>145.5</v>
      </c>
      <c r="I19" s="18">
        <v>115.9</v>
      </c>
      <c r="J19" s="19">
        <v>121.6</v>
      </c>
      <c r="K19" s="19">
        <v>127.7</v>
      </c>
      <c r="L19" s="19">
        <v>134</v>
      </c>
      <c r="M19" s="19">
        <v>140.32</v>
      </c>
      <c r="N19" s="20">
        <v>146.80000000000001</v>
      </c>
      <c r="O19" s="7"/>
    </row>
    <row r="20" spans="1:15" ht="14.1" customHeight="1">
      <c r="B20" s="43" t="s">
        <v>29</v>
      </c>
      <c r="C20" s="29">
        <v>116.6</v>
      </c>
      <c r="D20" s="30">
        <v>122.3</v>
      </c>
      <c r="E20" s="30">
        <v>128.5</v>
      </c>
      <c r="F20" s="30">
        <v>134.19999999999999</v>
      </c>
      <c r="G20" s="30">
        <v>139.19999999999999</v>
      </c>
      <c r="H20" s="31">
        <v>145.6</v>
      </c>
      <c r="I20" s="29">
        <v>115.5</v>
      </c>
      <c r="J20" s="30">
        <v>121.4</v>
      </c>
      <c r="K20" s="30">
        <v>127.6</v>
      </c>
      <c r="L20" s="30">
        <v>133.5</v>
      </c>
      <c r="M20" s="30">
        <v>140.4</v>
      </c>
      <c r="N20" s="31">
        <v>147</v>
      </c>
      <c r="O20" s="7"/>
    </row>
    <row r="21" spans="1:15" ht="15" customHeight="1">
      <c r="B21" s="33" t="s">
        <v>30</v>
      </c>
      <c r="C21" s="34">
        <v>116.5</v>
      </c>
      <c r="D21" s="35">
        <v>122.5</v>
      </c>
      <c r="E21" s="35">
        <v>128.1</v>
      </c>
      <c r="F21" s="35">
        <v>133.5</v>
      </c>
      <c r="G21" s="35">
        <v>138.9</v>
      </c>
      <c r="H21" s="36">
        <v>145.19999999999999</v>
      </c>
      <c r="I21" s="34">
        <v>115.5</v>
      </c>
      <c r="J21" s="35">
        <v>121.5</v>
      </c>
      <c r="K21" s="35">
        <v>127.3</v>
      </c>
      <c r="L21" s="35">
        <v>133.4</v>
      </c>
      <c r="M21" s="35">
        <v>140.1</v>
      </c>
      <c r="N21" s="36">
        <v>146.69999999999999</v>
      </c>
    </row>
    <row r="22" spans="1:15" ht="8.25" customHeight="1"/>
    <row r="23" spans="1:15" ht="18" customHeight="1">
      <c r="A23" s="4">
        <v>2</v>
      </c>
      <c r="B23" s="5" t="s">
        <v>31</v>
      </c>
      <c r="N23" s="6" t="s">
        <v>32</v>
      </c>
    </row>
    <row r="24" spans="1:15" ht="15" customHeight="1">
      <c r="A24" s="1"/>
      <c r="B24" s="618" t="s">
        <v>3</v>
      </c>
      <c r="C24" s="439" t="s">
        <v>37</v>
      </c>
      <c r="D24" s="439"/>
      <c r="E24" s="439"/>
      <c r="F24" s="439"/>
      <c r="G24" s="439"/>
      <c r="H24" s="439"/>
      <c r="I24" s="439" t="s">
        <v>38</v>
      </c>
      <c r="J24" s="439"/>
      <c r="K24" s="439"/>
      <c r="L24" s="439"/>
      <c r="M24" s="439"/>
      <c r="N24" s="439"/>
    </row>
    <row r="25" spans="1:15" ht="18" customHeight="1">
      <c r="B25" s="619"/>
      <c r="C25" s="8" t="s">
        <v>39</v>
      </c>
      <c r="D25" s="9" t="s">
        <v>40</v>
      </c>
      <c r="E25" s="9" t="s">
        <v>41</v>
      </c>
      <c r="F25" s="9" t="s">
        <v>42</v>
      </c>
      <c r="G25" s="9" t="s">
        <v>43</v>
      </c>
      <c r="H25" s="10" t="s">
        <v>44</v>
      </c>
      <c r="I25" s="8" t="s">
        <v>39</v>
      </c>
      <c r="J25" s="9" t="s">
        <v>40</v>
      </c>
      <c r="K25" s="9" t="s">
        <v>41</v>
      </c>
      <c r="L25" s="9" t="s">
        <v>42</v>
      </c>
      <c r="M25" s="9" t="s">
        <v>43</v>
      </c>
      <c r="N25" s="10" t="s">
        <v>44</v>
      </c>
    </row>
    <row r="26" spans="1:15" ht="14.1" hidden="1" customHeight="1">
      <c r="B26" s="12" t="s">
        <v>14</v>
      </c>
      <c r="C26" s="13">
        <v>21.3</v>
      </c>
      <c r="D26" s="14">
        <v>24.2</v>
      </c>
      <c r="E26" s="14">
        <v>27.6</v>
      </c>
      <c r="F26" s="14">
        <v>31.4</v>
      </c>
      <c r="G26" s="14">
        <v>34.799999999999997</v>
      </c>
      <c r="H26" s="15">
        <v>39</v>
      </c>
      <c r="I26" s="13">
        <v>21.3</v>
      </c>
      <c r="J26" s="14">
        <v>23.7</v>
      </c>
      <c r="K26" s="14">
        <v>26.8</v>
      </c>
      <c r="L26" s="14">
        <v>30.4</v>
      </c>
      <c r="M26" s="14">
        <v>34.9</v>
      </c>
      <c r="N26" s="15">
        <v>40.299999999999997</v>
      </c>
    </row>
    <row r="27" spans="1:15" ht="14.1" hidden="1" customHeight="1">
      <c r="B27" s="17" t="s">
        <v>15</v>
      </c>
      <c r="C27" s="18">
        <v>21.8</v>
      </c>
      <c r="D27" s="19">
        <v>24.5</v>
      </c>
      <c r="E27" s="19">
        <v>27.5</v>
      </c>
      <c r="F27" s="19">
        <v>31.4</v>
      </c>
      <c r="G27" s="19">
        <v>34.700000000000003</v>
      </c>
      <c r="H27" s="20">
        <v>39.200000000000003</v>
      </c>
      <c r="I27" s="18">
        <v>21</v>
      </c>
      <c r="J27" s="19">
        <v>23.9</v>
      </c>
      <c r="K27" s="19">
        <v>27.2</v>
      </c>
      <c r="L27" s="19">
        <v>30.8</v>
      </c>
      <c r="M27" s="19">
        <v>34.9</v>
      </c>
      <c r="N27" s="20">
        <v>39.799999999999997</v>
      </c>
    </row>
    <row r="28" spans="1:15" ht="14.1" customHeight="1">
      <c r="B28" s="17" t="s">
        <v>16</v>
      </c>
      <c r="C28" s="18">
        <v>21.7</v>
      </c>
      <c r="D28" s="19">
        <v>24.7</v>
      </c>
      <c r="E28" s="19">
        <v>27.9</v>
      </c>
      <c r="F28" s="19">
        <v>31.3</v>
      </c>
      <c r="G28" s="19">
        <v>35.200000000000003</v>
      </c>
      <c r="H28" s="20">
        <v>38.700000000000003</v>
      </c>
      <c r="I28" s="18">
        <v>21.3</v>
      </c>
      <c r="J28" s="19">
        <v>24</v>
      </c>
      <c r="K28" s="19">
        <v>26.7</v>
      </c>
      <c r="L28" s="19">
        <v>30.8</v>
      </c>
      <c r="M28" s="19">
        <v>34.700000000000003</v>
      </c>
      <c r="N28" s="20">
        <v>39.700000000000003</v>
      </c>
    </row>
    <row r="29" spans="1:15" ht="14.1" customHeight="1">
      <c r="B29" s="52" t="s">
        <v>17</v>
      </c>
      <c r="C29" s="22">
        <v>21.7</v>
      </c>
      <c r="D29" s="23">
        <v>24</v>
      </c>
      <c r="E29" s="23">
        <v>27.8</v>
      </c>
      <c r="F29" s="23">
        <v>30.2</v>
      </c>
      <c r="G29" s="23">
        <v>34.5</v>
      </c>
      <c r="H29" s="24">
        <v>38.9</v>
      </c>
      <c r="I29" s="22">
        <v>20.9</v>
      </c>
      <c r="J29" s="23">
        <v>23.8</v>
      </c>
      <c r="K29" s="23">
        <v>26.8</v>
      </c>
      <c r="L29" s="23">
        <v>30.2</v>
      </c>
      <c r="M29" s="23">
        <v>34.799999999999997</v>
      </c>
      <c r="N29" s="24">
        <v>39.299999999999997</v>
      </c>
    </row>
    <row r="30" spans="1:15" ht="14.1" customHeight="1">
      <c r="B30" s="17" t="s">
        <v>18</v>
      </c>
      <c r="C30" s="18">
        <v>21.5</v>
      </c>
      <c r="D30" s="19">
        <v>24.2</v>
      </c>
      <c r="E30" s="19">
        <v>27.7</v>
      </c>
      <c r="F30" s="19">
        <v>31</v>
      </c>
      <c r="G30" s="19">
        <v>34.299999999999997</v>
      </c>
      <c r="H30" s="20">
        <v>38.1</v>
      </c>
      <c r="I30" s="18">
        <v>21.2</v>
      </c>
      <c r="J30" s="19">
        <v>23.4</v>
      </c>
      <c r="K30" s="19">
        <v>26.9</v>
      </c>
      <c r="L30" s="19">
        <v>29.9</v>
      </c>
      <c r="M30" s="19">
        <v>34.299999999999997</v>
      </c>
      <c r="N30" s="20">
        <v>39.700000000000003</v>
      </c>
    </row>
    <row r="31" spans="1:15" ht="14.1" customHeight="1">
      <c r="B31" s="17" t="s">
        <v>19</v>
      </c>
      <c r="C31" s="18">
        <v>21.7</v>
      </c>
      <c r="D31" s="19">
        <v>24.2</v>
      </c>
      <c r="E31" s="19">
        <v>27.3</v>
      </c>
      <c r="F31" s="19">
        <v>31.1</v>
      </c>
      <c r="G31" s="19">
        <v>34.9</v>
      </c>
      <c r="H31" s="20">
        <v>38.700000000000003</v>
      </c>
      <c r="I31" s="18">
        <v>20.9</v>
      </c>
      <c r="J31" s="19">
        <v>23.5</v>
      </c>
      <c r="K31" s="19">
        <v>26.4</v>
      </c>
      <c r="L31" s="19">
        <v>30.7</v>
      </c>
      <c r="M31" s="19">
        <v>34.200000000000003</v>
      </c>
      <c r="N31" s="20">
        <v>39.299999999999997</v>
      </c>
    </row>
    <row r="32" spans="1:15" ht="14.1" customHeight="1">
      <c r="B32" s="17" t="s">
        <v>20</v>
      </c>
      <c r="C32" s="22">
        <v>21.5</v>
      </c>
      <c r="D32" s="23">
        <v>24.2</v>
      </c>
      <c r="E32" s="23">
        <v>27.6</v>
      </c>
      <c r="F32" s="23">
        <v>30.8</v>
      </c>
      <c r="G32" s="23">
        <v>34.6</v>
      </c>
      <c r="H32" s="24">
        <v>39.700000000000003</v>
      </c>
      <c r="I32" s="22">
        <v>21.1</v>
      </c>
      <c r="J32" s="23">
        <v>23.2</v>
      </c>
      <c r="K32" s="23">
        <v>26.8</v>
      </c>
      <c r="L32" s="23">
        <v>29.6</v>
      </c>
      <c r="M32" s="23">
        <v>34.6</v>
      </c>
      <c r="N32" s="24">
        <v>38.5</v>
      </c>
    </row>
    <row r="33" spans="1:14" ht="14.1" customHeight="1">
      <c r="B33" s="17" t="s">
        <v>21</v>
      </c>
      <c r="C33" s="18">
        <v>21.5</v>
      </c>
      <c r="D33" s="19">
        <v>24.4</v>
      </c>
      <c r="E33" s="19">
        <v>27.7</v>
      </c>
      <c r="F33" s="19">
        <v>30.8</v>
      </c>
      <c r="G33" s="19">
        <v>34.1</v>
      </c>
      <c r="H33" s="20">
        <v>38.5</v>
      </c>
      <c r="I33" s="18">
        <v>21</v>
      </c>
      <c r="J33" s="19">
        <v>23.7</v>
      </c>
      <c r="K33" s="19">
        <v>26.6</v>
      </c>
      <c r="L33" s="19">
        <v>30.3</v>
      </c>
      <c r="M33" s="19">
        <v>34.5</v>
      </c>
      <c r="N33" s="20">
        <v>39.200000000000003</v>
      </c>
    </row>
    <row r="34" spans="1:14" ht="14.1" customHeight="1">
      <c r="B34" s="17" t="s">
        <v>22</v>
      </c>
      <c r="C34" s="18">
        <v>21.6</v>
      </c>
      <c r="D34" s="19">
        <v>24.5</v>
      </c>
      <c r="E34" s="19">
        <v>27.6</v>
      </c>
      <c r="F34" s="19">
        <v>30.9</v>
      </c>
      <c r="G34" s="19">
        <v>34</v>
      </c>
      <c r="H34" s="20">
        <v>38</v>
      </c>
      <c r="I34" s="18">
        <v>20.9</v>
      </c>
      <c r="J34" s="19">
        <v>23.5</v>
      </c>
      <c r="K34" s="19">
        <v>26.6</v>
      </c>
      <c r="L34" s="19">
        <v>30.3</v>
      </c>
      <c r="M34" s="19">
        <v>34</v>
      </c>
      <c r="N34" s="20">
        <v>39.4</v>
      </c>
    </row>
    <row r="35" spans="1:14" ht="14.1" customHeight="1">
      <c r="B35" s="17" t="s">
        <v>23</v>
      </c>
      <c r="C35" s="18">
        <v>21.8</v>
      </c>
      <c r="D35" s="19">
        <v>23.9</v>
      </c>
      <c r="E35" s="19">
        <v>27.6</v>
      </c>
      <c r="F35" s="19">
        <v>30.6</v>
      </c>
      <c r="G35" s="19">
        <v>34</v>
      </c>
      <c r="H35" s="20">
        <v>38.9</v>
      </c>
      <c r="I35" s="18">
        <v>21.5</v>
      </c>
      <c r="J35" s="19">
        <v>23.7</v>
      </c>
      <c r="K35" s="19">
        <v>26.8</v>
      </c>
      <c r="L35" s="19">
        <v>30.3</v>
      </c>
      <c r="M35" s="19">
        <v>34.1</v>
      </c>
      <c r="N35" s="20">
        <v>38.9</v>
      </c>
    </row>
    <row r="36" spans="1:14" ht="14.1" customHeight="1">
      <c r="B36" s="43" t="s">
        <v>24</v>
      </c>
      <c r="C36" s="44">
        <v>21.4</v>
      </c>
      <c r="D36" s="45">
        <v>24</v>
      </c>
      <c r="E36" s="45">
        <v>27.5</v>
      </c>
      <c r="F36" s="45">
        <v>30.5</v>
      </c>
      <c r="G36" s="45">
        <v>34</v>
      </c>
      <c r="H36" s="46">
        <v>37.9</v>
      </c>
      <c r="I36" s="44">
        <v>21</v>
      </c>
      <c r="J36" s="45">
        <v>23.3</v>
      </c>
      <c r="K36" s="45">
        <v>26.4</v>
      </c>
      <c r="L36" s="45">
        <v>29.9</v>
      </c>
      <c r="M36" s="45">
        <v>34.299999999999997</v>
      </c>
      <c r="N36" s="46">
        <v>38.5</v>
      </c>
    </row>
    <row r="37" spans="1:14" ht="14.1" customHeight="1">
      <c r="B37" s="17" t="s">
        <v>25</v>
      </c>
      <c r="C37" s="18">
        <v>21.5</v>
      </c>
      <c r="D37" s="19">
        <v>23.8</v>
      </c>
      <c r="E37" s="19">
        <v>27</v>
      </c>
      <c r="F37" s="19">
        <v>30.5</v>
      </c>
      <c r="G37" s="19">
        <v>33.799999999999997</v>
      </c>
      <c r="H37" s="20">
        <v>37.299999999999997</v>
      </c>
      <c r="I37" s="18">
        <v>21</v>
      </c>
      <c r="J37" s="19">
        <v>23.4</v>
      </c>
      <c r="K37" s="19">
        <v>26.5</v>
      </c>
      <c r="L37" s="19">
        <v>30.2</v>
      </c>
      <c r="M37" s="19">
        <v>34</v>
      </c>
      <c r="N37" s="20">
        <v>39.299999999999997</v>
      </c>
    </row>
    <row r="38" spans="1:14" ht="14.1" customHeight="1">
      <c r="B38" s="17" t="s">
        <v>26</v>
      </c>
      <c r="C38" s="18">
        <v>21.4</v>
      </c>
      <c r="D38" s="19">
        <v>23.9</v>
      </c>
      <c r="E38" s="19">
        <v>27</v>
      </c>
      <c r="F38" s="19">
        <v>30.5</v>
      </c>
      <c r="G38" s="19">
        <v>34</v>
      </c>
      <c r="H38" s="20">
        <v>38.200000000000003</v>
      </c>
      <c r="I38" s="18">
        <v>20.9</v>
      </c>
      <c r="J38" s="19">
        <v>23.3</v>
      </c>
      <c r="K38" s="19">
        <v>26.3</v>
      </c>
      <c r="L38" s="19">
        <v>30.2</v>
      </c>
      <c r="M38" s="19">
        <v>33.700000000000003</v>
      </c>
      <c r="N38" s="20">
        <v>38.799999999999997</v>
      </c>
    </row>
    <row r="39" spans="1:14" ht="14.1" customHeight="1">
      <c r="B39" s="17" t="s">
        <v>27</v>
      </c>
      <c r="C39" s="18">
        <v>21.2</v>
      </c>
      <c r="D39" s="19">
        <v>24.1</v>
      </c>
      <c r="E39" s="19">
        <v>27.2</v>
      </c>
      <c r="F39" s="19">
        <v>30.4</v>
      </c>
      <c r="G39" s="19">
        <v>34.200000000000003</v>
      </c>
      <c r="H39" s="20">
        <v>37.6</v>
      </c>
      <c r="I39" s="18">
        <v>20.9</v>
      </c>
      <c r="J39" s="19">
        <v>23.5</v>
      </c>
      <c r="K39" s="19">
        <v>26</v>
      </c>
      <c r="L39" s="19">
        <v>29.4</v>
      </c>
      <c r="M39" s="19">
        <v>33.799999999999997</v>
      </c>
      <c r="N39" s="20">
        <v>38.799999999999997</v>
      </c>
    </row>
    <row r="40" spans="1:14" ht="14.1" customHeight="1">
      <c r="B40" s="17" t="s">
        <v>28</v>
      </c>
      <c r="C40" s="18">
        <v>21.3</v>
      </c>
      <c r="D40" s="19">
        <v>24</v>
      </c>
      <c r="E40" s="19">
        <v>27</v>
      </c>
      <c r="F40" s="19">
        <v>30.1</v>
      </c>
      <c r="G40" s="19">
        <v>33.200000000000003</v>
      </c>
      <c r="H40" s="20">
        <v>38.200000000000003</v>
      </c>
      <c r="I40" s="18">
        <v>20.9</v>
      </c>
      <c r="J40" s="19">
        <v>23.5</v>
      </c>
      <c r="K40" s="19">
        <v>26.5</v>
      </c>
      <c r="L40" s="19">
        <v>29.7</v>
      </c>
      <c r="M40" s="19">
        <v>33.799999999999997</v>
      </c>
      <c r="N40" s="20">
        <v>38.200000000000003</v>
      </c>
    </row>
    <row r="41" spans="1:14" ht="14.1" customHeight="1">
      <c r="B41" s="28" t="s">
        <v>45</v>
      </c>
      <c r="C41" s="29">
        <v>21.4</v>
      </c>
      <c r="D41" s="30">
        <v>23.9</v>
      </c>
      <c r="E41" s="30">
        <v>27.3</v>
      </c>
      <c r="F41" s="30">
        <v>31.1</v>
      </c>
      <c r="G41" s="30">
        <v>33.5</v>
      </c>
      <c r="H41" s="31">
        <v>38.299999999999997</v>
      </c>
      <c r="I41" s="29">
        <v>20.6</v>
      </c>
      <c r="J41" s="30">
        <v>23.3</v>
      </c>
      <c r="K41" s="30">
        <v>26.4</v>
      </c>
      <c r="L41" s="30">
        <v>29.4</v>
      </c>
      <c r="M41" s="30">
        <v>34.1</v>
      </c>
      <c r="N41" s="31">
        <v>38.6</v>
      </c>
    </row>
    <row r="42" spans="1:14" ht="15" customHeight="1">
      <c r="B42" s="33" t="s">
        <v>30</v>
      </c>
      <c r="C42" s="34">
        <v>21.3</v>
      </c>
      <c r="D42" s="35">
        <v>23.9</v>
      </c>
      <c r="E42" s="35">
        <v>26.9</v>
      </c>
      <c r="F42" s="35">
        <v>30.4</v>
      </c>
      <c r="G42" s="35">
        <v>32.4</v>
      </c>
      <c r="H42" s="36">
        <v>38.200000000000003</v>
      </c>
      <c r="I42" s="34">
        <v>20.8</v>
      </c>
      <c r="J42" s="35">
        <v>23.4</v>
      </c>
      <c r="K42" s="35">
        <v>26.4</v>
      </c>
      <c r="L42" s="35">
        <v>29.7</v>
      </c>
      <c r="M42" s="35">
        <v>33.9</v>
      </c>
      <c r="N42" s="36">
        <v>38.799999999999997</v>
      </c>
    </row>
    <row r="43" spans="1:14" ht="10.5" customHeight="1"/>
    <row r="44" spans="1:14" ht="18" customHeight="1">
      <c r="A44" s="4">
        <v>3</v>
      </c>
      <c r="B44" s="5" t="s">
        <v>33</v>
      </c>
      <c r="N44" s="6" t="s">
        <v>2</v>
      </c>
    </row>
    <row r="45" spans="1:14" ht="15" customHeight="1">
      <c r="A45" s="1"/>
      <c r="B45" s="618" t="s">
        <v>3</v>
      </c>
      <c r="C45" s="439" t="s">
        <v>37</v>
      </c>
      <c r="D45" s="439"/>
      <c r="E45" s="439"/>
      <c r="F45" s="439"/>
      <c r="G45" s="439"/>
      <c r="H45" s="439"/>
      <c r="I45" s="439" t="s">
        <v>38</v>
      </c>
      <c r="J45" s="439"/>
      <c r="K45" s="439"/>
      <c r="L45" s="439"/>
      <c r="M45" s="439"/>
      <c r="N45" s="439"/>
    </row>
    <row r="46" spans="1:14" ht="18" customHeight="1">
      <c r="B46" s="619"/>
      <c r="C46" s="8" t="s">
        <v>39</v>
      </c>
      <c r="D46" s="9" t="s">
        <v>40</v>
      </c>
      <c r="E46" s="9" t="s">
        <v>41</v>
      </c>
      <c r="F46" s="9" t="s">
        <v>42</v>
      </c>
      <c r="G46" s="9" t="s">
        <v>43</v>
      </c>
      <c r="H46" s="10" t="s">
        <v>44</v>
      </c>
      <c r="I46" s="8" t="s">
        <v>39</v>
      </c>
      <c r="J46" s="9" t="s">
        <v>40</v>
      </c>
      <c r="K46" s="9" t="s">
        <v>41</v>
      </c>
      <c r="L46" s="9" t="s">
        <v>42</v>
      </c>
      <c r="M46" s="9" t="s">
        <v>43</v>
      </c>
      <c r="N46" s="10" t="s">
        <v>44</v>
      </c>
    </row>
    <row r="47" spans="1:14" ht="14.1" hidden="1" customHeight="1">
      <c r="B47" s="12" t="s">
        <v>14</v>
      </c>
      <c r="C47" s="13">
        <v>65.2</v>
      </c>
      <c r="D47" s="14">
        <v>68.099999999999994</v>
      </c>
      <c r="E47" s="14">
        <v>70.900000000000006</v>
      </c>
      <c r="F47" s="14">
        <v>73.5</v>
      </c>
      <c r="G47" s="14">
        <v>75.599999999999994</v>
      </c>
      <c r="H47" s="15">
        <v>78.3</v>
      </c>
      <c r="I47" s="13">
        <v>65.2</v>
      </c>
      <c r="J47" s="14">
        <v>67.900000000000006</v>
      </c>
      <c r="K47" s="14">
        <v>70.599999999999994</v>
      </c>
      <c r="L47" s="14">
        <v>73.599999999999994</v>
      </c>
      <c r="M47" s="14">
        <v>76.599999999999994</v>
      </c>
      <c r="N47" s="15">
        <v>79.8</v>
      </c>
    </row>
    <row r="48" spans="1:14" ht="14.1" hidden="1" customHeight="1">
      <c r="B48" s="17" t="s">
        <v>15</v>
      </c>
      <c r="C48" s="18">
        <v>65.400000000000006</v>
      </c>
      <c r="D48" s="19">
        <v>68.2</v>
      </c>
      <c r="E48" s="19">
        <v>70.7</v>
      </c>
      <c r="F48" s="19">
        <v>73.400000000000006</v>
      </c>
      <c r="G48" s="19">
        <v>75.400000000000006</v>
      </c>
      <c r="H48" s="20">
        <v>78.3</v>
      </c>
      <c r="I48" s="18">
        <v>65</v>
      </c>
      <c r="J48" s="19">
        <v>67.8</v>
      </c>
      <c r="K48" s="19">
        <v>70.599999999999994</v>
      </c>
      <c r="L48" s="19">
        <v>73.400000000000006</v>
      </c>
      <c r="M48" s="19">
        <v>76.8</v>
      </c>
      <c r="N48" s="20">
        <v>79.7</v>
      </c>
    </row>
    <row r="49" spans="2:14" ht="14.1" customHeight="1">
      <c r="B49" s="17" t="s">
        <v>16</v>
      </c>
      <c r="C49" s="18">
        <v>65.5</v>
      </c>
      <c r="D49" s="19">
        <v>68</v>
      </c>
      <c r="E49" s="19">
        <v>70.900000000000006</v>
      </c>
      <c r="F49" s="19">
        <v>73.2</v>
      </c>
      <c r="G49" s="19">
        <v>75.7</v>
      </c>
      <c r="H49" s="20">
        <v>78</v>
      </c>
      <c r="I49" s="18">
        <v>64.8</v>
      </c>
      <c r="J49" s="19">
        <v>67.8</v>
      </c>
      <c r="K49" s="19">
        <v>70.400000000000006</v>
      </c>
      <c r="L49" s="19">
        <v>73.3</v>
      </c>
      <c r="M49" s="19">
        <v>76.400000000000006</v>
      </c>
      <c r="N49" s="20">
        <v>79.599999999999994</v>
      </c>
    </row>
    <row r="50" spans="2:14" ht="14.1" customHeight="1">
      <c r="B50" s="52" t="s">
        <v>17</v>
      </c>
      <c r="C50" s="22">
        <v>65.3</v>
      </c>
      <c r="D50" s="23">
        <v>67.900000000000006</v>
      </c>
      <c r="E50" s="23">
        <v>70.8</v>
      </c>
      <c r="F50" s="23">
        <v>72.7</v>
      </c>
      <c r="G50" s="23">
        <v>75.5</v>
      </c>
      <c r="H50" s="24">
        <v>78.400000000000006</v>
      </c>
      <c r="I50" s="22">
        <v>64.8</v>
      </c>
      <c r="J50" s="23">
        <v>67.7</v>
      </c>
      <c r="K50" s="23">
        <v>70.599999999999994</v>
      </c>
      <c r="L50" s="23">
        <v>73.2</v>
      </c>
      <c r="M50" s="23">
        <v>76.5</v>
      </c>
      <c r="N50" s="24">
        <v>79.7</v>
      </c>
    </row>
    <row r="51" spans="2:14" ht="14.1" customHeight="1">
      <c r="B51" s="17" t="s">
        <v>18</v>
      </c>
      <c r="C51" s="18">
        <v>65.099999999999994</v>
      </c>
      <c r="D51" s="19">
        <v>67.599999999999994</v>
      </c>
      <c r="E51" s="19">
        <v>70.7</v>
      </c>
      <c r="F51" s="19">
        <v>72.900000000000006</v>
      </c>
      <c r="G51" s="19">
        <v>75.3</v>
      </c>
      <c r="H51" s="20">
        <v>77.7</v>
      </c>
      <c r="I51" s="18">
        <v>64.8</v>
      </c>
      <c r="J51" s="19">
        <v>67.400000000000006</v>
      </c>
      <c r="K51" s="19">
        <v>70.400000000000006</v>
      </c>
      <c r="L51" s="19">
        <v>73.2</v>
      </c>
      <c r="M51" s="19">
        <v>76.3</v>
      </c>
      <c r="N51" s="20">
        <v>79.599999999999994</v>
      </c>
    </row>
    <row r="52" spans="2:14" ht="14.1" customHeight="1">
      <c r="B52" s="17" t="s">
        <v>19</v>
      </c>
      <c r="C52" s="18">
        <v>65.2</v>
      </c>
      <c r="D52" s="19">
        <v>68.099999999999994</v>
      </c>
      <c r="E52" s="19">
        <v>70.7</v>
      </c>
      <c r="F52" s="19">
        <v>73.400000000000006</v>
      </c>
      <c r="G52" s="19">
        <v>75.5</v>
      </c>
      <c r="H52" s="20">
        <v>78.099999999999994</v>
      </c>
      <c r="I52" s="18">
        <v>64.8</v>
      </c>
      <c r="J52" s="19">
        <v>67.5</v>
      </c>
      <c r="K52" s="19">
        <v>70.3</v>
      </c>
      <c r="L52" s="19">
        <v>73.599999999999994</v>
      </c>
      <c r="M52" s="19">
        <v>76.3</v>
      </c>
      <c r="N52" s="20">
        <v>79.900000000000006</v>
      </c>
    </row>
    <row r="53" spans="2:14" ht="14.1" customHeight="1">
      <c r="B53" s="17" t="s">
        <v>20</v>
      </c>
      <c r="C53" s="22">
        <v>65.2</v>
      </c>
      <c r="D53" s="23">
        <v>67.7</v>
      </c>
      <c r="E53" s="23">
        <v>70.599999999999994</v>
      </c>
      <c r="F53" s="23">
        <v>73.2</v>
      </c>
      <c r="G53" s="23">
        <v>75.5</v>
      </c>
      <c r="H53" s="24">
        <v>78.400000000000006</v>
      </c>
      <c r="I53" s="22">
        <v>64.8</v>
      </c>
      <c r="J53" s="23">
        <v>67.2</v>
      </c>
      <c r="K53" s="23">
        <v>70.5</v>
      </c>
      <c r="L53" s="23">
        <v>72.900000000000006</v>
      </c>
      <c r="M53" s="23">
        <v>76.5</v>
      </c>
      <c r="N53" s="24">
        <v>79.599999999999994</v>
      </c>
    </row>
    <row r="54" spans="2:14" ht="14.1" customHeight="1">
      <c r="B54" s="17" t="s">
        <v>21</v>
      </c>
      <c r="C54" s="18">
        <v>65.3</v>
      </c>
      <c r="D54" s="19">
        <v>68.3</v>
      </c>
      <c r="E54" s="19">
        <v>71</v>
      </c>
      <c r="F54" s="19">
        <v>73.099999999999994</v>
      </c>
      <c r="G54" s="19">
        <v>75.5</v>
      </c>
      <c r="H54" s="20">
        <v>78.099999999999994</v>
      </c>
      <c r="I54" s="18">
        <v>64.7</v>
      </c>
      <c r="J54" s="19">
        <v>67.7</v>
      </c>
      <c r="K54" s="19">
        <v>70.2</v>
      </c>
      <c r="L54" s="19">
        <v>73.099999999999994</v>
      </c>
      <c r="M54" s="19">
        <v>76.400000000000006</v>
      </c>
      <c r="N54" s="20">
        <v>79.599999999999994</v>
      </c>
    </row>
    <row r="55" spans="2:14" ht="14.1" customHeight="1">
      <c r="B55" s="17" t="s">
        <v>22</v>
      </c>
      <c r="C55" s="18">
        <v>65.2</v>
      </c>
      <c r="D55" s="19">
        <v>68.2</v>
      </c>
      <c r="E55" s="19">
        <v>70.599999999999994</v>
      </c>
      <c r="F55" s="19">
        <v>73.2</v>
      </c>
      <c r="G55" s="19">
        <v>75.2</v>
      </c>
      <c r="H55" s="20">
        <v>77.900000000000006</v>
      </c>
      <c r="I55" s="18">
        <v>64.8</v>
      </c>
      <c r="J55" s="19">
        <v>67.5</v>
      </c>
      <c r="K55" s="19">
        <v>70.2</v>
      </c>
      <c r="L55" s="19">
        <v>73.2</v>
      </c>
      <c r="M55" s="19">
        <v>76.099999999999994</v>
      </c>
      <c r="N55" s="20">
        <v>79.5</v>
      </c>
    </row>
    <row r="56" spans="2:14" ht="14.1" customHeight="1">
      <c r="B56" s="17" t="s">
        <v>23</v>
      </c>
      <c r="C56" s="18">
        <v>65.3</v>
      </c>
      <c r="D56" s="19">
        <v>67.599999999999994</v>
      </c>
      <c r="E56" s="19">
        <v>70.8</v>
      </c>
      <c r="F56" s="19">
        <v>73</v>
      </c>
      <c r="G56" s="19">
        <v>75.2</v>
      </c>
      <c r="H56" s="20">
        <v>78.400000000000006</v>
      </c>
      <c r="I56" s="18">
        <v>65.099999999999994</v>
      </c>
      <c r="J56" s="19">
        <v>67.900000000000006</v>
      </c>
      <c r="K56" s="19">
        <v>70.2</v>
      </c>
      <c r="L56" s="19">
        <v>73</v>
      </c>
      <c r="M56" s="19">
        <v>76.099999999999994</v>
      </c>
      <c r="N56" s="20">
        <v>79.3</v>
      </c>
    </row>
    <row r="57" spans="2:14" ht="14.1" customHeight="1">
      <c r="B57" s="43" t="s">
        <v>24</v>
      </c>
      <c r="C57" s="44">
        <v>65</v>
      </c>
      <c r="D57" s="45">
        <v>68</v>
      </c>
      <c r="E57" s="45">
        <v>70.7</v>
      </c>
      <c r="F57" s="45">
        <v>72.7</v>
      </c>
      <c r="G57" s="45">
        <v>75.2</v>
      </c>
      <c r="H57" s="46">
        <v>78</v>
      </c>
      <c r="I57" s="44">
        <v>64.7</v>
      </c>
      <c r="J57" s="45">
        <v>67.400000000000006</v>
      </c>
      <c r="K57" s="45">
        <v>70.2</v>
      </c>
      <c r="L57" s="45">
        <v>73.2</v>
      </c>
      <c r="M57" s="45">
        <v>76.400000000000006</v>
      </c>
      <c r="N57" s="46">
        <v>79.2</v>
      </c>
    </row>
    <row r="58" spans="2:14" ht="14.1" customHeight="1">
      <c r="B58" s="17" t="s">
        <v>25</v>
      </c>
      <c r="C58" s="18">
        <v>65.099999999999994</v>
      </c>
      <c r="D58" s="19">
        <v>67.8</v>
      </c>
      <c r="E58" s="19">
        <v>70.400000000000006</v>
      </c>
      <c r="F58" s="19">
        <v>73</v>
      </c>
      <c r="G58" s="19">
        <v>74.900000000000006</v>
      </c>
      <c r="H58" s="20">
        <v>77.5</v>
      </c>
      <c r="I58" s="18">
        <v>64.8</v>
      </c>
      <c r="J58" s="19">
        <v>67.5</v>
      </c>
      <c r="K58" s="19">
        <v>70.099999999999994</v>
      </c>
      <c r="L58" s="19">
        <v>73.099999999999994</v>
      </c>
      <c r="M58" s="19">
        <v>76</v>
      </c>
      <c r="N58" s="20">
        <v>79.5</v>
      </c>
    </row>
    <row r="59" spans="2:14" ht="14.1" customHeight="1">
      <c r="B59" s="17" t="s">
        <v>26</v>
      </c>
      <c r="C59" s="18">
        <v>64.900000000000006</v>
      </c>
      <c r="D59" s="19">
        <v>67.8</v>
      </c>
      <c r="E59" s="19">
        <v>70.599999999999994</v>
      </c>
      <c r="F59" s="19">
        <v>73.2</v>
      </c>
      <c r="G59" s="19">
        <v>75.099999999999994</v>
      </c>
      <c r="H59" s="20">
        <v>78</v>
      </c>
      <c r="I59" s="18">
        <v>64.7</v>
      </c>
      <c r="J59" s="19">
        <v>67.599999999999994</v>
      </c>
      <c r="K59" s="19">
        <v>70.099999999999994</v>
      </c>
      <c r="L59" s="19">
        <v>73.2</v>
      </c>
      <c r="M59" s="19">
        <v>76</v>
      </c>
      <c r="N59" s="20">
        <v>79.599999999999994</v>
      </c>
    </row>
    <row r="60" spans="2:14" ht="14.1" customHeight="1">
      <c r="B60" s="17" t="s">
        <v>27</v>
      </c>
      <c r="C60" s="18">
        <v>64.900000000000006</v>
      </c>
      <c r="D60" s="19">
        <v>67.900000000000006</v>
      </c>
      <c r="E60" s="19">
        <v>70.599999999999994</v>
      </c>
      <c r="F60" s="19">
        <v>73</v>
      </c>
      <c r="G60" s="19">
        <v>75.5</v>
      </c>
      <c r="H60" s="20">
        <v>77.8</v>
      </c>
      <c r="I60" s="18">
        <v>64.8</v>
      </c>
      <c r="J60" s="19">
        <v>67.5</v>
      </c>
      <c r="K60" s="19">
        <v>69.900000000000006</v>
      </c>
      <c r="L60" s="19">
        <v>72.5</v>
      </c>
      <c r="M60" s="19">
        <v>75.8</v>
      </c>
      <c r="N60" s="20">
        <v>79.599999999999994</v>
      </c>
    </row>
    <row r="61" spans="2:14" ht="14.1" customHeight="1">
      <c r="B61" s="17" t="s">
        <v>28</v>
      </c>
      <c r="C61" s="18">
        <v>65</v>
      </c>
      <c r="D61" s="19">
        <v>67.7</v>
      </c>
      <c r="E61" s="19">
        <v>70.599999999999994</v>
      </c>
      <c r="F61" s="19">
        <v>72.8</v>
      </c>
      <c r="G61" s="19">
        <v>75</v>
      </c>
      <c r="H61" s="20">
        <v>78.099999999999994</v>
      </c>
      <c r="I61" s="18">
        <v>64.8</v>
      </c>
      <c r="J61" s="19">
        <v>67.5</v>
      </c>
      <c r="K61" s="19">
        <v>70.2</v>
      </c>
      <c r="L61" s="19">
        <v>73</v>
      </c>
      <c r="M61" s="19">
        <v>75.8</v>
      </c>
      <c r="N61" s="20">
        <v>79.3</v>
      </c>
    </row>
    <row r="62" spans="2:14" ht="15" customHeight="1">
      <c r="B62" s="33" t="s">
        <v>30</v>
      </c>
      <c r="C62" s="34">
        <v>64.8</v>
      </c>
      <c r="D62" s="35">
        <v>67.599999999999994</v>
      </c>
      <c r="E62" s="35">
        <v>70.2</v>
      </c>
      <c r="F62" s="35">
        <v>72.599999999999994</v>
      </c>
      <c r="G62" s="35">
        <v>74.900000000000006</v>
      </c>
      <c r="H62" s="36">
        <v>77.7</v>
      </c>
      <c r="I62" s="34">
        <v>64.400000000000006</v>
      </c>
      <c r="J62" s="35">
        <v>67.2</v>
      </c>
      <c r="K62" s="35">
        <v>69.900000000000006</v>
      </c>
      <c r="L62" s="35">
        <v>72.7</v>
      </c>
      <c r="M62" s="35">
        <v>75.8</v>
      </c>
      <c r="N62" s="36">
        <v>79.2</v>
      </c>
    </row>
    <row r="63" spans="2:14" ht="15" customHeight="1">
      <c r="N63" s="50" t="s">
        <v>46</v>
      </c>
    </row>
    <row r="64" spans="2:14">
      <c r="B64" s="51" t="s">
        <v>35</v>
      </c>
    </row>
  </sheetData>
  <mergeCells count="9">
    <mergeCell ref="B45:B46"/>
    <mergeCell ref="C45:H45"/>
    <mergeCell ref="I45:N45"/>
    <mergeCell ref="B3:B4"/>
    <mergeCell ref="C3:H3"/>
    <mergeCell ref="I3:N3"/>
    <mergeCell ref="B24:B25"/>
    <mergeCell ref="C24:H24"/>
    <mergeCell ref="I24:N24"/>
  </mergeCells>
  <phoneticPr fontId="1"/>
  <pageMargins left="0.59055118110236227" right="0.59055118110236227" top="0.78740157480314965" bottom="0.6" header="0.39370078740157483" footer="0.39370078740157483"/>
  <pageSetup paperSize="9" scale="96" orientation="portrait" r:id="rId1"/>
  <headerFooter alignWithMargins="0">
    <oddHeader>&amp;R10.教      育</oddHeader>
    <oddFooter>&amp;C-64-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showGridLines="0" zoomScaleNormal="100" workbookViewId="0">
      <selection activeCell="P61" sqref="P61"/>
    </sheetView>
  </sheetViews>
  <sheetFormatPr defaultRowHeight="11.25"/>
  <cols>
    <col min="1" max="1" width="3.625" style="3" customWidth="1"/>
    <col min="2" max="2" width="10.125" style="2" customWidth="1"/>
    <col min="3" max="14" width="6.125" style="3" customWidth="1"/>
    <col min="15" max="256" width="9" style="3"/>
    <col min="257" max="257" width="3.625" style="3" customWidth="1"/>
    <col min="258" max="258" width="10.125" style="3" customWidth="1"/>
    <col min="259" max="270" width="6.125" style="3" customWidth="1"/>
    <col min="271" max="512" width="9" style="3"/>
    <col min="513" max="513" width="3.625" style="3" customWidth="1"/>
    <col min="514" max="514" width="10.125" style="3" customWidth="1"/>
    <col min="515" max="526" width="6.125" style="3" customWidth="1"/>
    <col min="527" max="768" width="9" style="3"/>
    <col min="769" max="769" width="3.625" style="3" customWidth="1"/>
    <col min="770" max="770" width="10.125" style="3" customWidth="1"/>
    <col min="771" max="782" width="6.125" style="3" customWidth="1"/>
    <col min="783" max="1024" width="9" style="3"/>
    <col min="1025" max="1025" width="3.625" style="3" customWidth="1"/>
    <col min="1026" max="1026" width="10.125" style="3" customWidth="1"/>
    <col min="1027" max="1038" width="6.125" style="3" customWidth="1"/>
    <col min="1039" max="1280" width="9" style="3"/>
    <col min="1281" max="1281" width="3.625" style="3" customWidth="1"/>
    <col min="1282" max="1282" width="10.125" style="3" customWidth="1"/>
    <col min="1283" max="1294" width="6.125" style="3" customWidth="1"/>
    <col min="1295" max="1536" width="9" style="3"/>
    <col min="1537" max="1537" width="3.625" style="3" customWidth="1"/>
    <col min="1538" max="1538" width="10.125" style="3" customWidth="1"/>
    <col min="1539" max="1550" width="6.125" style="3" customWidth="1"/>
    <col min="1551" max="1792" width="9" style="3"/>
    <col min="1793" max="1793" width="3.625" style="3" customWidth="1"/>
    <col min="1794" max="1794" width="10.125" style="3" customWidth="1"/>
    <col min="1795" max="1806" width="6.125" style="3" customWidth="1"/>
    <col min="1807" max="2048" width="9" style="3"/>
    <col min="2049" max="2049" width="3.625" style="3" customWidth="1"/>
    <col min="2050" max="2050" width="10.125" style="3" customWidth="1"/>
    <col min="2051" max="2062" width="6.125" style="3" customWidth="1"/>
    <col min="2063" max="2304" width="9" style="3"/>
    <col min="2305" max="2305" width="3.625" style="3" customWidth="1"/>
    <col min="2306" max="2306" width="10.125" style="3" customWidth="1"/>
    <col min="2307" max="2318" width="6.125" style="3" customWidth="1"/>
    <col min="2319" max="2560" width="9" style="3"/>
    <col min="2561" max="2561" width="3.625" style="3" customWidth="1"/>
    <col min="2562" max="2562" width="10.125" style="3" customWidth="1"/>
    <col min="2563" max="2574" width="6.125" style="3" customWidth="1"/>
    <col min="2575" max="2816" width="9" style="3"/>
    <col min="2817" max="2817" width="3.625" style="3" customWidth="1"/>
    <col min="2818" max="2818" width="10.125" style="3" customWidth="1"/>
    <col min="2819" max="2830" width="6.125" style="3" customWidth="1"/>
    <col min="2831" max="3072" width="9" style="3"/>
    <col min="3073" max="3073" width="3.625" style="3" customWidth="1"/>
    <col min="3074" max="3074" width="10.125" style="3" customWidth="1"/>
    <col min="3075" max="3086" width="6.125" style="3" customWidth="1"/>
    <col min="3087" max="3328" width="9" style="3"/>
    <col min="3329" max="3329" width="3.625" style="3" customWidth="1"/>
    <col min="3330" max="3330" width="10.125" style="3" customWidth="1"/>
    <col min="3331" max="3342" width="6.125" style="3" customWidth="1"/>
    <col min="3343" max="3584" width="9" style="3"/>
    <col min="3585" max="3585" width="3.625" style="3" customWidth="1"/>
    <col min="3586" max="3586" width="10.125" style="3" customWidth="1"/>
    <col min="3587" max="3598" width="6.125" style="3" customWidth="1"/>
    <col min="3599" max="3840" width="9" style="3"/>
    <col min="3841" max="3841" width="3.625" style="3" customWidth="1"/>
    <col min="3842" max="3842" width="10.125" style="3" customWidth="1"/>
    <col min="3843" max="3854" width="6.125" style="3" customWidth="1"/>
    <col min="3855" max="4096" width="9" style="3"/>
    <col min="4097" max="4097" width="3.625" style="3" customWidth="1"/>
    <col min="4098" max="4098" width="10.125" style="3" customWidth="1"/>
    <col min="4099" max="4110" width="6.125" style="3" customWidth="1"/>
    <col min="4111" max="4352" width="9" style="3"/>
    <col min="4353" max="4353" width="3.625" style="3" customWidth="1"/>
    <col min="4354" max="4354" width="10.125" style="3" customWidth="1"/>
    <col min="4355" max="4366" width="6.125" style="3" customWidth="1"/>
    <col min="4367" max="4608" width="9" style="3"/>
    <col min="4609" max="4609" width="3.625" style="3" customWidth="1"/>
    <col min="4610" max="4610" width="10.125" style="3" customWidth="1"/>
    <col min="4611" max="4622" width="6.125" style="3" customWidth="1"/>
    <col min="4623" max="4864" width="9" style="3"/>
    <col min="4865" max="4865" width="3.625" style="3" customWidth="1"/>
    <col min="4866" max="4866" width="10.125" style="3" customWidth="1"/>
    <col min="4867" max="4878" width="6.125" style="3" customWidth="1"/>
    <col min="4879" max="5120" width="9" style="3"/>
    <col min="5121" max="5121" width="3.625" style="3" customWidth="1"/>
    <col min="5122" max="5122" width="10.125" style="3" customWidth="1"/>
    <col min="5123" max="5134" width="6.125" style="3" customWidth="1"/>
    <col min="5135" max="5376" width="9" style="3"/>
    <col min="5377" max="5377" width="3.625" style="3" customWidth="1"/>
    <col min="5378" max="5378" width="10.125" style="3" customWidth="1"/>
    <col min="5379" max="5390" width="6.125" style="3" customWidth="1"/>
    <col min="5391" max="5632" width="9" style="3"/>
    <col min="5633" max="5633" width="3.625" style="3" customWidth="1"/>
    <col min="5634" max="5634" width="10.125" style="3" customWidth="1"/>
    <col min="5635" max="5646" width="6.125" style="3" customWidth="1"/>
    <col min="5647" max="5888" width="9" style="3"/>
    <col min="5889" max="5889" width="3.625" style="3" customWidth="1"/>
    <col min="5890" max="5890" width="10.125" style="3" customWidth="1"/>
    <col min="5891" max="5902" width="6.125" style="3" customWidth="1"/>
    <col min="5903" max="6144" width="9" style="3"/>
    <col min="6145" max="6145" width="3.625" style="3" customWidth="1"/>
    <col min="6146" max="6146" width="10.125" style="3" customWidth="1"/>
    <col min="6147" max="6158" width="6.125" style="3" customWidth="1"/>
    <col min="6159" max="6400" width="9" style="3"/>
    <col min="6401" max="6401" width="3.625" style="3" customWidth="1"/>
    <col min="6402" max="6402" width="10.125" style="3" customWidth="1"/>
    <col min="6403" max="6414" width="6.125" style="3" customWidth="1"/>
    <col min="6415" max="6656" width="9" style="3"/>
    <col min="6657" max="6657" width="3.625" style="3" customWidth="1"/>
    <col min="6658" max="6658" width="10.125" style="3" customWidth="1"/>
    <col min="6659" max="6670" width="6.125" style="3" customWidth="1"/>
    <col min="6671" max="6912" width="9" style="3"/>
    <col min="6913" max="6913" width="3.625" style="3" customWidth="1"/>
    <col min="6914" max="6914" width="10.125" style="3" customWidth="1"/>
    <col min="6915" max="6926" width="6.125" style="3" customWidth="1"/>
    <col min="6927" max="7168" width="9" style="3"/>
    <col min="7169" max="7169" width="3.625" style="3" customWidth="1"/>
    <col min="7170" max="7170" width="10.125" style="3" customWidth="1"/>
    <col min="7171" max="7182" width="6.125" style="3" customWidth="1"/>
    <col min="7183" max="7424" width="9" style="3"/>
    <col min="7425" max="7425" width="3.625" style="3" customWidth="1"/>
    <col min="7426" max="7426" width="10.125" style="3" customWidth="1"/>
    <col min="7427" max="7438" width="6.125" style="3" customWidth="1"/>
    <col min="7439" max="7680" width="9" style="3"/>
    <col min="7681" max="7681" width="3.625" style="3" customWidth="1"/>
    <col min="7682" max="7682" width="10.125" style="3" customWidth="1"/>
    <col min="7683" max="7694" width="6.125" style="3" customWidth="1"/>
    <col min="7695" max="7936" width="9" style="3"/>
    <col min="7937" max="7937" width="3.625" style="3" customWidth="1"/>
    <col min="7938" max="7938" width="10.125" style="3" customWidth="1"/>
    <col min="7939" max="7950" width="6.125" style="3" customWidth="1"/>
    <col min="7951" max="8192" width="9" style="3"/>
    <col min="8193" max="8193" width="3.625" style="3" customWidth="1"/>
    <col min="8194" max="8194" width="10.125" style="3" customWidth="1"/>
    <col min="8195" max="8206" width="6.125" style="3" customWidth="1"/>
    <col min="8207" max="8448" width="9" style="3"/>
    <col min="8449" max="8449" width="3.625" style="3" customWidth="1"/>
    <col min="8450" max="8450" width="10.125" style="3" customWidth="1"/>
    <col min="8451" max="8462" width="6.125" style="3" customWidth="1"/>
    <col min="8463" max="8704" width="9" style="3"/>
    <col min="8705" max="8705" width="3.625" style="3" customWidth="1"/>
    <col min="8706" max="8706" width="10.125" style="3" customWidth="1"/>
    <col min="8707" max="8718" width="6.125" style="3" customWidth="1"/>
    <col min="8719" max="8960" width="9" style="3"/>
    <col min="8961" max="8961" width="3.625" style="3" customWidth="1"/>
    <col min="8962" max="8962" width="10.125" style="3" customWidth="1"/>
    <col min="8963" max="8974" width="6.125" style="3" customWidth="1"/>
    <col min="8975" max="9216" width="9" style="3"/>
    <col min="9217" max="9217" width="3.625" style="3" customWidth="1"/>
    <col min="9218" max="9218" width="10.125" style="3" customWidth="1"/>
    <col min="9219" max="9230" width="6.125" style="3" customWidth="1"/>
    <col min="9231" max="9472" width="9" style="3"/>
    <col min="9473" max="9473" width="3.625" style="3" customWidth="1"/>
    <col min="9474" max="9474" width="10.125" style="3" customWidth="1"/>
    <col min="9475" max="9486" width="6.125" style="3" customWidth="1"/>
    <col min="9487" max="9728" width="9" style="3"/>
    <col min="9729" max="9729" width="3.625" style="3" customWidth="1"/>
    <col min="9730" max="9730" width="10.125" style="3" customWidth="1"/>
    <col min="9731" max="9742" width="6.125" style="3" customWidth="1"/>
    <col min="9743" max="9984" width="9" style="3"/>
    <col min="9985" max="9985" width="3.625" style="3" customWidth="1"/>
    <col min="9986" max="9986" width="10.125" style="3" customWidth="1"/>
    <col min="9987" max="9998" width="6.125" style="3" customWidth="1"/>
    <col min="9999" max="10240" width="9" style="3"/>
    <col min="10241" max="10241" width="3.625" style="3" customWidth="1"/>
    <col min="10242" max="10242" width="10.125" style="3" customWidth="1"/>
    <col min="10243" max="10254" width="6.125" style="3" customWidth="1"/>
    <col min="10255" max="10496" width="9" style="3"/>
    <col min="10497" max="10497" width="3.625" style="3" customWidth="1"/>
    <col min="10498" max="10498" width="10.125" style="3" customWidth="1"/>
    <col min="10499" max="10510" width="6.125" style="3" customWidth="1"/>
    <col min="10511" max="10752" width="9" style="3"/>
    <col min="10753" max="10753" width="3.625" style="3" customWidth="1"/>
    <col min="10754" max="10754" width="10.125" style="3" customWidth="1"/>
    <col min="10755" max="10766" width="6.125" style="3" customWidth="1"/>
    <col min="10767" max="11008" width="9" style="3"/>
    <col min="11009" max="11009" width="3.625" style="3" customWidth="1"/>
    <col min="11010" max="11010" width="10.125" style="3" customWidth="1"/>
    <col min="11011" max="11022" width="6.125" style="3" customWidth="1"/>
    <col min="11023" max="11264" width="9" style="3"/>
    <col min="11265" max="11265" width="3.625" style="3" customWidth="1"/>
    <col min="11266" max="11266" width="10.125" style="3" customWidth="1"/>
    <col min="11267" max="11278" width="6.125" style="3" customWidth="1"/>
    <col min="11279" max="11520" width="9" style="3"/>
    <col min="11521" max="11521" width="3.625" style="3" customWidth="1"/>
    <col min="11522" max="11522" width="10.125" style="3" customWidth="1"/>
    <col min="11523" max="11534" width="6.125" style="3" customWidth="1"/>
    <col min="11535" max="11776" width="9" style="3"/>
    <col min="11777" max="11777" width="3.625" style="3" customWidth="1"/>
    <col min="11778" max="11778" width="10.125" style="3" customWidth="1"/>
    <col min="11779" max="11790" width="6.125" style="3" customWidth="1"/>
    <col min="11791" max="12032" width="9" style="3"/>
    <col min="12033" max="12033" width="3.625" style="3" customWidth="1"/>
    <col min="12034" max="12034" width="10.125" style="3" customWidth="1"/>
    <col min="12035" max="12046" width="6.125" style="3" customWidth="1"/>
    <col min="12047" max="12288" width="9" style="3"/>
    <col min="12289" max="12289" width="3.625" style="3" customWidth="1"/>
    <col min="12290" max="12290" width="10.125" style="3" customWidth="1"/>
    <col min="12291" max="12302" width="6.125" style="3" customWidth="1"/>
    <col min="12303" max="12544" width="9" style="3"/>
    <col min="12545" max="12545" width="3.625" style="3" customWidth="1"/>
    <col min="12546" max="12546" width="10.125" style="3" customWidth="1"/>
    <col min="12547" max="12558" width="6.125" style="3" customWidth="1"/>
    <col min="12559" max="12800" width="9" style="3"/>
    <col min="12801" max="12801" width="3.625" style="3" customWidth="1"/>
    <col min="12802" max="12802" width="10.125" style="3" customWidth="1"/>
    <col min="12803" max="12814" width="6.125" style="3" customWidth="1"/>
    <col min="12815" max="13056" width="9" style="3"/>
    <col min="13057" max="13057" width="3.625" style="3" customWidth="1"/>
    <col min="13058" max="13058" width="10.125" style="3" customWidth="1"/>
    <col min="13059" max="13070" width="6.125" style="3" customWidth="1"/>
    <col min="13071" max="13312" width="9" style="3"/>
    <col min="13313" max="13313" width="3.625" style="3" customWidth="1"/>
    <col min="13314" max="13314" width="10.125" style="3" customWidth="1"/>
    <col min="13315" max="13326" width="6.125" style="3" customWidth="1"/>
    <col min="13327" max="13568" width="9" style="3"/>
    <col min="13569" max="13569" width="3.625" style="3" customWidth="1"/>
    <col min="13570" max="13570" width="10.125" style="3" customWidth="1"/>
    <col min="13571" max="13582" width="6.125" style="3" customWidth="1"/>
    <col min="13583" max="13824" width="9" style="3"/>
    <col min="13825" max="13825" width="3.625" style="3" customWidth="1"/>
    <col min="13826" max="13826" width="10.125" style="3" customWidth="1"/>
    <col min="13827" max="13838" width="6.125" style="3" customWidth="1"/>
    <col min="13839" max="14080" width="9" style="3"/>
    <col min="14081" max="14081" width="3.625" style="3" customWidth="1"/>
    <col min="14082" max="14082" width="10.125" style="3" customWidth="1"/>
    <col min="14083" max="14094" width="6.125" style="3" customWidth="1"/>
    <col min="14095" max="14336" width="9" style="3"/>
    <col min="14337" max="14337" width="3.625" style="3" customWidth="1"/>
    <col min="14338" max="14338" width="10.125" style="3" customWidth="1"/>
    <col min="14339" max="14350" width="6.125" style="3" customWidth="1"/>
    <col min="14351" max="14592" width="9" style="3"/>
    <col min="14593" max="14593" width="3.625" style="3" customWidth="1"/>
    <col min="14594" max="14594" width="10.125" style="3" customWidth="1"/>
    <col min="14595" max="14606" width="6.125" style="3" customWidth="1"/>
    <col min="14607" max="14848" width="9" style="3"/>
    <col min="14849" max="14849" width="3.625" style="3" customWidth="1"/>
    <col min="14850" max="14850" width="10.125" style="3" customWidth="1"/>
    <col min="14851" max="14862" width="6.125" style="3" customWidth="1"/>
    <col min="14863" max="15104" width="9" style="3"/>
    <col min="15105" max="15105" width="3.625" style="3" customWidth="1"/>
    <col min="15106" max="15106" width="10.125" style="3" customWidth="1"/>
    <col min="15107" max="15118" width="6.125" style="3" customWidth="1"/>
    <col min="15119" max="15360" width="9" style="3"/>
    <col min="15361" max="15361" width="3.625" style="3" customWidth="1"/>
    <col min="15362" max="15362" width="10.125" style="3" customWidth="1"/>
    <col min="15363" max="15374" width="6.125" style="3" customWidth="1"/>
    <col min="15375" max="15616" width="9" style="3"/>
    <col min="15617" max="15617" width="3.625" style="3" customWidth="1"/>
    <col min="15618" max="15618" width="10.125" style="3" customWidth="1"/>
    <col min="15619" max="15630" width="6.125" style="3" customWidth="1"/>
    <col min="15631" max="15872" width="9" style="3"/>
    <col min="15873" max="15873" width="3.625" style="3" customWidth="1"/>
    <col min="15874" max="15874" width="10.125" style="3" customWidth="1"/>
    <col min="15875" max="15886" width="6.125" style="3" customWidth="1"/>
    <col min="15887" max="16128" width="9" style="3"/>
    <col min="16129" max="16129" width="3.625" style="3" customWidth="1"/>
    <col min="16130" max="16130" width="10.125" style="3" customWidth="1"/>
    <col min="16131" max="16142" width="6.125" style="3" customWidth="1"/>
    <col min="16143" max="16384" width="9" style="3"/>
  </cols>
  <sheetData>
    <row r="1" spans="1:15" ht="30" customHeight="1">
      <c r="A1" s="1" t="s">
        <v>0</v>
      </c>
    </row>
    <row r="2" spans="1:15" ht="18" customHeight="1">
      <c r="A2" s="4">
        <v>1</v>
      </c>
      <c r="B2" s="5" t="s">
        <v>1</v>
      </c>
      <c r="N2" s="6" t="s">
        <v>2</v>
      </c>
    </row>
    <row r="3" spans="1:15" ht="14.25" customHeight="1">
      <c r="A3" s="1"/>
      <c r="B3" s="618" t="s">
        <v>3</v>
      </c>
      <c r="C3" s="439" t="s">
        <v>4</v>
      </c>
      <c r="D3" s="439"/>
      <c r="E3" s="439"/>
      <c r="F3" s="439"/>
      <c r="G3" s="439"/>
      <c r="H3" s="439"/>
      <c r="I3" s="439" t="s">
        <v>5</v>
      </c>
      <c r="J3" s="439"/>
      <c r="K3" s="439"/>
      <c r="L3" s="439"/>
      <c r="M3" s="439"/>
      <c r="N3" s="439"/>
      <c r="O3" s="7"/>
    </row>
    <row r="4" spans="1:15" ht="14.25" customHeight="1">
      <c r="A4" s="1"/>
      <c r="B4" s="676"/>
      <c r="C4" s="677" t="s">
        <v>6</v>
      </c>
      <c r="D4" s="678"/>
      <c r="E4" s="679"/>
      <c r="F4" s="678" t="s">
        <v>7</v>
      </c>
      <c r="G4" s="678"/>
      <c r="H4" s="679"/>
      <c r="I4" s="677" t="s">
        <v>6</v>
      </c>
      <c r="J4" s="678"/>
      <c r="K4" s="679"/>
      <c r="L4" s="678" t="s">
        <v>7</v>
      </c>
      <c r="M4" s="678"/>
      <c r="N4" s="679"/>
      <c r="O4" s="7"/>
    </row>
    <row r="5" spans="1:15" ht="14.25" customHeight="1">
      <c r="B5" s="619"/>
      <c r="C5" s="8" t="s">
        <v>8</v>
      </c>
      <c r="D5" s="9" t="s">
        <v>9</v>
      </c>
      <c r="E5" s="10" t="s">
        <v>10</v>
      </c>
      <c r="F5" s="11" t="s">
        <v>11</v>
      </c>
      <c r="G5" s="9" t="s">
        <v>12</v>
      </c>
      <c r="H5" s="10" t="s">
        <v>13</v>
      </c>
      <c r="I5" s="8" t="s">
        <v>8</v>
      </c>
      <c r="J5" s="9" t="s">
        <v>9</v>
      </c>
      <c r="K5" s="10" t="s">
        <v>10</v>
      </c>
      <c r="L5" s="11" t="s">
        <v>11</v>
      </c>
      <c r="M5" s="9" t="s">
        <v>12</v>
      </c>
      <c r="N5" s="10" t="s">
        <v>13</v>
      </c>
      <c r="O5" s="7"/>
    </row>
    <row r="6" spans="1:15" ht="14.1" hidden="1" customHeight="1">
      <c r="B6" s="12" t="s">
        <v>14</v>
      </c>
      <c r="C6" s="13">
        <v>153</v>
      </c>
      <c r="D6" s="14">
        <v>160.9</v>
      </c>
      <c r="E6" s="15">
        <v>165.9</v>
      </c>
      <c r="F6" s="16">
        <v>169</v>
      </c>
      <c r="G6" s="14">
        <v>170.4</v>
      </c>
      <c r="H6" s="15">
        <v>171.1</v>
      </c>
      <c r="I6" s="13">
        <v>152.4</v>
      </c>
      <c r="J6" s="14">
        <v>155.80000000000001</v>
      </c>
      <c r="K6" s="15">
        <v>157.5</v>
      </c>
      <c r="L6" s="16">
        <v>158.30000000000001</v>
      </c>
      <c r="M6" s="14">
        <v>158.1</v>
      </c>
      <c r="N6" s="15">
        <v>158.80000000000001</v>
      </c>
      <c r="O6" s="7"/>
    </row>
    <row r="7" spans="1:15" ht="14.1" hidden="1" customHeight="1">
      <c r="B7" s="17" t="s">
        <v>15</v>
      </c>
      <c r="C7" s="18">
        <v>153</v>
      </c>
      <c r="D7" s="19">
        <v>160.9</v>
      </c>
      <c r="E7" s="20">
        <v>166.1</v>
      </c>
      <c r="F7" s="21">
        <v>168.5</v>
      </c>
      <c r="G7" s="19">
        <v>170.7</v>
      </c>
      <c r="H7" s="20">
        <v>171.5</v>
      </c>
      <c r="I7" s="18">
        <v>152.6</v>
      </c>
      <c r="J7" s="19">
        <v>155.69999999999999</v>
      </c>
      <c r="K7" s="20">
        <v>157.30000000000001</v>
      </c>
      <c r="L7" s="21">
        <v>157.69999999999999</v>
      </c>
      <c r="M7" s="19">
        <v>158.1</v>
      </c>
      <c r="N7" s="20">
        <v>158.80000000000001</v>
      </c>
      <c r="O7" s="7"/>
    </row>
    <row r="8" spans="1:15" ht="14.1" customHeight="1">
      <c r="B8" s="17" t="s">
        <v>16</v>
      </c>
      <c r="C8" s="18">
        <v>152.4</v>
      </c>
      <c r="D8" s="19">
        <v>160.19999999999999</v>
      </c>
      <c r="E8" s="20">
        <v>166.2</v>
      </c>
      <c r="F8" s="21">
        <v>168.8</v>
      </c>
      <c r="G8" s="19">
        <v>170.6</v>
      </c>
      <c r="H8" s="20">
        <v>171.4</v>
      </c>
      <c r="I8" s="18">
        <v>152.5</v>
      </c>
      <c r="J8" s="19">
        <v>155.69999999999999</v>
      </c>
      <c r="K8" s="20">
        <v>157.69999999999999</v>
      </c>
      <c r="L8" s="21">
        <v>157.6</v>
      </c>
      <c r="M8" s="19">
        <v>158.1</v>
      </c>
      <c r="N8" s="20">
        <v>158.30000000000001</v>
      </c>
      <c r="O8" s="7"/>
    </row>
    <row r="9" spans="1:15" ht="14.1" customHeight="1">
      <c r="B9" s="17" t="s">
        <v>17</v>
      </c>
      <c r="C9" s="18">
        <v>152.5</v>
      </c>
      <c r="D9" s="19">
        <v>160.1</v>
      </c>
      <c r="E9" s="20">
        <v>166.5</v>
      </c>
      <c r="F9" s="21">
        <v>168.7</v>
      </c>
      <c r="G9" s="19">
        <v>170.3</v>
      </c>
      <c r="H9" s="20">
        <v>171.4</v>
      </c>
      <c r="I9" s="18">
        <v>152.6</v>
      </c>
      <c r="J9" s="19">
        <v>155.9</v>
      </c>
      <c r="K9" s="20">
        <v>157.1</v>
      </c>
      <c r="L9" s="21">
        <v>158</v>
      </c>
      <c r="M9" s="19">
        <v>158.30000000000001</v>
      </c>
      <c r="N9" s="20">
        <v>158.6</v>
      </c>
      <c r="O9" s="7"/>
    </row>
    <row r="10" spans="1:15" ht="14.1" customHeight="1">
      <c r="B10" s="17" t="s">
        <v>18</v>
      </c>
      <c r="C10" s="18">
        <v>152.69999999999999</v>
      </c>
      <c r="D10" s="19">
        <v>160.4</v>
      </c>
      <c r="E10" s="20">
        <v>166.1</v>
      </c>
      <c r="F10" s="21">
        <v>169.2</v>
      </c>
      <c r="G10" s="19">
        <v>170.1</v>
      </c>
      <c r="H10" s="20">
        <v>171.3</v>
      </c>
      <c r="I10" s="18">
        <v>152.1</v>
      </c>
      <c r="J10" s="19">
        <v>155.6</v>
      </c>
      <c r="K10" s="20">
        <v>157.6</v>
      </c>
      <c r="L10" s="21">
        <v>157.69999999999999</v>
      </c>
      <c r="M10" s="19">
        <v>158.1</v>
      </c>
      <c r="N10" s="20">
        <v>158.69999999999999</v>
      </c>
      <c r="O10" s="7"/>
    </row>
    <row r="11" spans="1:15" ht="14.1" customHeight="1">
      <c r="B11" s="17" t="s">
        <v>19</v>
      </c>
      <c r="C11" s="18">
        <v>153</v>
      </c>
      <c r="D11" s="19">
        <v>160.30000000000001</v>
      </c>
      <c r="E11" s="20">
        <v>165.8</v>
      </c>
      <c r="F11" s="21">
        <v>168.9</v>
      </c>
      <c r="G11" s="19">
        <v>170.4</v>
      </c>
      <c r="H11" s="20">
        <v>170.5</v>
      </c>
      <c r="I11" s="18">
        <v>152.6</v>
      </c>
      <c r="J11" s="19">
        <v>156.1</v>
      </c>
      <c r="K11" s="20">
        <v>157.5</v>
      </c>
      <c r="L11" s="21">
        <v>157.6</v>
      </c>
      <c r="M11" s="19">
        <v>158.4</v>
      </c>
      <c r="N11" s="20">
        <v>158.5</v>
      </c>
      <c r="O11" s="7"/>
    </row>
    <row r="12" spans="1:15" ht="14.1" customHeight="1">
      <c r="B12" s="17" t="s">
        <v>20</v>
      </c>
      <c r="C12" s="22">
        <v>152.6</v>
      </c>
      <c r="D12" s="23">
        <v>160.6</v>
      </c>
      <c r="E12" s="24">
        <v>165.4</v>
      </c>
      <c r="F12" s="25">
        <v>168.9</v>
      </c>
      <c r="G12" s="23">
        <v>169.8</v>
      </c>
      <c r="H12" s="24">
        <v>171</v>
      </c>
      <c r="I12" s="22">
        <v>152.6</v>
      </c>
      <c r="J12" s="23">
        <v>155.80000000000001</v>
      </c>
      <c r="K12" s="24">
        <v>157.4</v>
      </c>
      <c r="L12" s="25">
        <v>157.4</v>
      </c>
      <c r="M12" s="23">
        <v>158.69999999999999</v>
      </c>
      <c r="N12" s="24">
        <v>158.69999999999999</v>
      </c>
      <c r="O12" s="7"/>
    </row>
    <row r="13" spans="1:15" ht="14.1" customHeight="1">
      <c r="A13" s="26"/>
      <c r="B13" s="27" t="s">
        <v>21</v>
      </c>
      <c r="C13" s="18">
        <v>152.9</v>
      </c>
      <c r="D13" s="19">
        <v>160.6</v>
      </c>
      <c r="E13" s="20">
        <v>165.6</v>
      </c>
      <c r="F13" s="21">
        <v>168.4</v>
      </c>
      <c r="G13" s="19">
        <v>170.8</v>
      </c>
      <c r="H13" s="20">
        <v>171.7</v>
      </c>
      <c r="I13" s="18">
        <v>152.5</v>
      </c>
      <c r="J13" s="19">
        <v>155.9</v>
      </c>
      <c r="K13" s="20">
        <v>157.30000000000001</v>
      </c>
      <c r="L13" s="21">
        <v>158.1</v>
      </c>
      <c r="M13" s="19">
        <v>158</v>
      </c>
      <c r="N13" s="20">
        <v>158.30000000000001</v>
      </c>
      <c r="O13" s="7"/>
    </row>
    <row r="14" spans="1:15" ht="14.1" customHeight="1">
      <c r="B14" s="17" t="s">
        <v>22</v>
      </c>
      <c r="C14" s="18">
        <v>152.69999999999999</v>
      </c>
      <c r="D14" s="19">
        <v>159.9</v>
      </c>
      <c r="E14" s="20">
        <v>165.3</v>
      </c>
      <c r="F14" s="21">
        <v>169</v>
      </c>
      <c r="G14" s="19">
        <v>171</v>
      </c>
      <c r="H14" s="20">
        <v>171.4</v>
      </c>
      <c r="I14" s="18">
        <v>152.6</v>
      </c>
      <c r="J14" s="19">
        <v>155.9</v>
      </c>
      <c r="K14" s="20">
        <v>157.30000000000001</v>
      </c>
      <c r="L14" s="21">
        <v>157.6</v>
      </c>
      <c r="M14" s="19">
        <v>158.30000000000001</v>
      </c>
      <c r="N14" s="20">
        <v>158.9</v>
      </c>
      <c r="O14" s="7"/>
    </row>
    <row r="15" spans="1:15" ht="14.1" customHeight="1">
      <c r="B15" s="17" t="s">
        <v>23</v>
      </c>
      <c r="C15" s="18">
        <v>152.5</v>
      </c>
      <c r="D15" s="19">
        <v>160.5</v>
      </c>
      <c r="E15" s="20">
        <v>165.6</v>
      </c>
      <c r="F15" s="21">
        <v>168.4</v>
      </c>
      <c r="G15" s="19">
        <v>169.9</v>
      </c>
      <c r="H15" s="20">
        <v>171.2</v>
      </c>
      <c r="I15" s="18">
        <v>152.5</v>
      </c>
      <c r="J15" s="19">
        <v>155.6</v>
      </c>
      <c r="K15" s="20">
        <v>157.30000000000001</v>
      </c>
      <c r="L15" s="21">
        <v>157.4</v>
      </c>
      <c r="M15" s="19">
        <v>157.80000000000001</v>
      </c>
      <c r="N15" s="20">
        <v>158.6</v>
      </c>
      <c r="O15" s="7"/>
    </row>
    <row r="16" spans="1:15" ht="14.1" customHeight="1">
      <c r="B16" s="17" t="s">
        <v>24</v>
      </c>
      <c r="C16" s="18">
        <v>152.9</v>
      </c>
      <c r="D16" s="19">
        <v>159.9</v>
      </c>
      <c r="E16" s="20">
        <v>166</v>
      </c>
      <c r="F16" s="21">
        <v>168.4</v>
      </c>
      <c r="G16" s="19">
        <v>170.5</v>
      </c>
      <c r="H16" s="20">
        <v>171.3</v>
      </c>
      <c r="I16" s="18">
        <v>152.4</v>
      </c>
      <c r="J16" s="19">
        <v>155.6</v>
      </c>
      <c r="K16" s="20">
        <v>157.1</v>
      </c>
      <c r="L16" s="21">
        <v>156.80000000000001</v>
      </c>
      <c r="M16" s="19">
        <v>157.80000000000001</v>
      </c>
      <c r="N16" s="20">
        <v>158.19999999999999</v>
      </c>
      <c r="O16" s="7"/>
    </row>
    <row r="17" spans="1:15" ht="14.1" customHeight="1">
      <c r="B17" s="17" t="s">
        <v>25</v>
      </c>
      <c r="C17" s="18">
        <v>152.30000000000001</v>
      </c>
      <c r="D17" s="19">
        <v>159.6</v>
      </c>
      <c r="E17" s="20">
        <v>164.7</v>
      </c>
      <c r="F17" s="21">
        <v>168.8</v>
      </c>
      <c r="G17" s="19">
        <v>170.3</v>
      </c>
      <c r="H17" s="20">
        <v>170.7</v>
      </c>
      <c r="I17" s="18">
        <v>151.69999999999999</v>
      </c>
      <c r="J17" s="19">
        <v>155.9</v>
      </c>
      <c r="K17" s="20">
        <v>156.5</v>
      </c>
      <c r="L17" s="21">
        <v>158.1</v>
      </c>
      <c r="M17" s="19">
        <v>158.1</v>
      </c>
      <c r="N17" s="20">
        <v>158</v>
      </c>
      <c r="O17" s="7"/>
    </row>
    <row r="18" spans="1:15" ht="14.1" customHeight="1">
      <c r="B18" s="17" t="s">
        <v>26</v>
      </c>
      <c r="C18" s="18">
        <v>152.30000000000001</v>
      </c>
      <c r="D18" s="19">
        <v>159.9</v>
      </c>
      <c r="E18" s="20">
        <v>165.7</v>
      </c>
      <c r="F18" s="21">
        <v>168.6</v>
      </c>
      <c r="G18" s="19">
        <v>170</v>
      </c>
      <c r="H18" s="20">
        <v>170.8</v>
      </c>
      <c r="I18" s="18">
        <v>151.6</v>
      </c>
      <c r="J18" s="19">
        <v>155.30000000000001</v>
      </c>
      <c r="K18" s="20">
        <v>156.9</v>
      </c>
      <c r="L18" s="21">
        <v>157.6</v>
      </c>
      <c r="M18" s="19">
        <v>157.6</v>
      </c>
      <c r="N18" s="20">
        <v>157.9</v>
      </c>
      <c r="O18" s="7"/>
    </row>
    <row r="19" spans="1:15" ht="14.1" customHeight="1">
      <c r="B19" s="17" t="s">
        <v>27</v>
      </c>
      <c r="C19" s="18">
        <v>152.19999999999999</v>
      </c>
      <c r="D19" s="19">
        <v>160.30000000000001</v>
      </c>
      <c r="E19" s="20">
        <v>165.8</v>
      </c>
      <c r="F19" s="18">
        <v>169</v>
      </c>
      <c r="G19" s="19">
        <v>170.6</v>
      </c>
      <c r="H19" s="20">
        <v>171.3</v>
      </c>
      <c r="I19" s="18">
        <v>152.4</v>
      </c>
      <c r="J19" s="19">
        <v>155</v>
      </c>
      <c r="K19" s="20">
        <v>156.80000000000001</v>
      </c>
      <c r="L19" s="18">
        <v>157.30000000000001</v>
      </c>
      <c r="M19" s="19">
        <v>157.6</v>
      </c>
      <c r="N19" s="20">
        <v>158.30000000000001</v>
      </c>
      <c r="O19" s="7"/>
    </row>
    <row r="20" spans="1:15" ht="14.1" customHeight="1">
      <c r="B20" s="17" t="s">
        <v>28</v>
      </c>
      <c r="C20" s="18">
        <v>153.1</v>
      </c>
      <c r="D20" s="19">
        <v>159.69999999999999</v>
      </c>
      <c r="E20" s="20">
        <v>166.6</v>
      </c>
      <c r="F20" s="18">
        <v>169.2</v>
      </c>
      <c r="G20" s="19">
        <v>170.9</v>
      </c>
      <c r="H20" s="20">
        <v>170.9</v>
      </c>
      <c r="I20" s="18">
        <v>151.69999999999999</v>
      </c>
      <c r="J20" s="19">
        <v>155.19999999999999</v>
      </c>
      <c r="K20" s="20">
        <v>156.80000000000001</v>
      </c>
      <c r="L20" s="18">
        <v>157.9</v>
      </c>
      <c r="M20" s="19">
        <v>157.6</v>
      </c>
      <c r="N20" s="20">
        <v>157.9</v>
      </c>
      <c r="O20" s="7"/>
    </row>
    <row r="21" spans="1:15" ht="14.1" customHeight="1">
      <c r="B21" s="28" t="s">
        <v>29</v>
      </c>
      <c r="C21" s="29">
        <v>152.9</v>
      </c>
      <c r="D21" s="30">
        <v>160.30000000000001</v>
      </c>
      <c r="E21" s="31">
        <v>165.5</v>
      </c>
      <c r="F21" s="32">
        <v>168.8</v>
      </c>
      <c r="G21" s="30">
        <v>170.2</v>
      </c>
      <c r="H21" s="31">
        <v>171.7</v>
      </c>
      <c r="I21" s="29">
        <v>152.5</v>
      </c>
      <c r="J21" s="30">
        <v>155</v>
      </c>
      <c r="K21" s="31">
        <v>157.19999999999999</v>
      </c>
      <c r="L21" s="32">
        <v>157.19999999999999</v>
      </c>
      <c r="M21" s="30">
        <v>157.80000000000001</v>
      </c>
      <c r="N21" s="31">
        <v>158.1</v>
      </c>
      <c r="O21" s="7"/>
    </row>
    <row r="22" spans="1:15" ht="14.1" customHeight="1">
      <c r="B22" s="33" t="s">
        <v>30</v>
      </c>
      <c r="C22" s="34">
        <v>152.6</v>
      </c>
      <c r="D22" s="35">
        <v>159.80000000000001</v>
      </c>
      <c r="E22" s="36">
        <v>165.1</v>
      </c>
      <c r="F22" s="37">
        <v>168.3</v>
      </c>
      <c r="G22" s="35">
        <v>169.8</v>
      </c>
      <c r="H22" s="36">
        <v>170.7</v>
      </c>
      <c r="I22" s="34">
        <v>151.80000000000001</v>
      </c>
      <c r="J22" s="35">
        <v>154.9</v>
      </c>
      <c r="K22" s="36">
        <v>156.5</v>
      </c>
      <c r="L22" s="37">
        <v>157.1</v>
      </c>
      <c r="M22" s="35">
        <v>157.6</v>
      </c>
      <c r="N22" s="36">
        <v>157.9</v>
      </c>
      <c r="O22" s="7"/>
    </row>
    <row r="23" spans="1:15" ht="4.5" customHeight="1">
      <c r="O23" s="7"/>
    </row>
    <row r="24" spans="1:15" ht="18" customHeight="1">
      <c r="A24" s="4">
        <v>2</v>
      </c>
      <c r="B24" s="5" t="s">
        <v>31</v>
      </c>
      <c r="N24" s="6" t="s">
        <v>32</v>
      </c>
      <c r="O24" s="7"/>
    </row>
    <row r="25" spans="1:15" ht="14.25" customHeight="1">
      <c r="A25" s="1"/>
      <c r="B25" s="618" t="s">
        <v>3</v>
      </c>
      <c r="C25" s="439" t="s">
        <v>4</v>
      </c>
      <c r="D25" s="439"/>
      <c r="E25" s="439"/>
      <c r="F25" s="439"/>
      <c r="G25" s="439"/>
      <c r="H25" s="439"/>
      <c r="I25" s="439" t="s">
        <v>5</v>
      </c>
      <c r="J25" s="439"/>
      <c r="K25" s="439"/>
      <c r="L25" s="439"/>
      <c r="M25" s="439"/>
      <c r="N25" s="439"/>
      <c r="O25" s="7"/>
    </row>
    <row r="26" spans="1:15" ht="14.25" customHeight="1">
      <c r="A26" s="1"/>
      <c r="B26" s="676"/>
      <c r="C26" s="677" t="s">
        <v>6</v>
      </c>
      <c r="D26" s="678"/>
      <c r="E26" s="679"/>
      <c r="F26" s="678" t="s">
        <v>7</v>
      </c>
      <c r="G26" s="678"/>
      <c r="H26" s="679"/>
      <c r="I26" s="677" t="s">
        <v>6</v>
      </c>
      <c r="J26" s="678"/>
      <c r="K26" s="679"/>
      <c r="L26" s="678" t="s">
        <v>7</v>
      </c>
      <c r="M26" s="678"/>
      <c r="N26" s="679"/>
      <c r="O26" s="7"/>
    </row>
    <row r="27" spans="1:15" ht="14.25" customHeight="1">
      <c r="B27" s="619"/>
      <c r="C27" s="8" t="s">
        <v>8</v>
      </c>
      <c r="D27" s="9" t="s">
        <v>9</v>
      </c>
      <c r="E27" s="10" t="s">
        <v>10</v>
      </c>
      <c r="F27" s="11" t="s">
        <v>11</v>
      </c>
      <c r="G27" s="9" t="s">
        <v>12</v>
      </c>
      <c r="H27" s="10" t="s">
        <v>13</v>
      </c>
      <c r="I27" s="8" t="s">
        <v>8</v>
      </c>
      <c r="J27" s="9" t="s">
        <v>9</v>
      </c>
      <c r="K27" s="10" t="s">
        <v>10</v>
      </c>
      <c r="L27" s="11" t="s">
        <v>11</v>
      </c>
      <c r="M27" s="9" t="s">
        <v>12</v>
      </c>
      <c r="N27" s="10" t="s">
        <v>13</v>
      </c>
      <c r="O27" s="7"/>
    </row>
    <row r="28" spans="1:15" ht="14.1" hidden="1" customHeight="1">
      <c r="B28" s="38" t="s">
        <v>14</v>
      </c>
      <c r="C28" s="39">
        <v>45.5</v>
      </c>
      <c r="D28" s="40">
        <v>50.4</v>
      </c>
      <c r="E28" s="41">
        <v>55.7</v>
      </c>
      <c r="F28" s="42">
        <v>59.8</v>
      </c>
      <c r="G28" s="40">
        <v>62.3</v>
      </c>
      <c r="H28" s="41">
        <v>63</v>
      </c>
      <c r="I28" s="39">
        <v>44.5</v>
      </c>
      <c r="J28" s="40">
        <v>48.7</v>
      </c>
      <c r="K28" s="41">
        <v>51.3</v>
      </c>
      <c r="L28" s="42">
        <v>52.7</v>
      </c>
      <c r="M28" s="40">
        <v>53.5</v>
      </c>
      <c r="N28" s="41">
        <v>54</v>
      </c>
      <c r="O28" s="7"/>
    </row>
    <row r="29" spans="1:15" ht="14.1" hidden="1" customHeight="1">
      <c r="B29" s="17" t="s">
        <v>15</v>
      </c>
      <c r="C29" s="18">
        <v>44.7</v>
      </c>
      <c r="D29" s="19">
        <v>50.8</v>
      </c>
      <c r="E29" s="20">
        <v>55.2</v>
      </c>
      <c r="F29" s="21">
        <v>60.5</v>
      </c>
      <c r="G29" s="19">
        <v>61.8</v>
      </c>
      <c r="H29" s="20">
        <v>63.9</v>
      </c>
      <c r="I29" s="18">
        <v>45.5</v>
      </c>
      <c r="J29" s="19">
        <v>48.3</v>
      </c>
      <c r="K29" s="20">
        <v>51.4</v>
      </c>
      <c r="L29" s="21">
        <v>52.6</v>
      </c>
      <c r="M29" s="19">
        <v>53.1</v>
      </c>
      <c r="N29" s="20">
        <v>54</v>
      </c>
      <c r="O29" s="7"/>
    </row>
    <row r="30" spans="1:15" ht="14.1" customHeight="1">
      <c r="B30" s="17" t="s">
        <v>16</v>
      </c>
      <c r="C30" s="18">
        <v>44.6</v>
      </c>
      <c r="D30" s="19">
        <v>49.2</v>
      </c>
      <c r="E30" s="20">
        <v>55.7</v>
      </c>
      <c r="F30" s="21">
        <v>60.8</v>
      </c>
      <c r="G30" s="19">
        <v>62.9</v>
      </c>
      <c r="H30" s="20">
        <v>63.9</v>
      </c>
      <c r="I30" s="18">
        <v>44.5</v>
      </c>
      <c r="J30" s="19">
        <v>48.5</v>
      </c>
      <c r="K30" s="20">
        <v>51.4</v>
      </c>
      <c r="L30" s="21">
        <v>52.8</v>
      </c>
      <c r="M30" s="19">
        <v>54.5</v>
      </c>
      <c r="N30" s="20">
        <v>53.9</v>
      </c>
      <c r="O30" s="7"/>
    </row>
    <row r="31" spans="1:15" ht="14.1" customHeight="1">
      <c r="B31" s="17" t="s">
        <v>17</v>
      </c>
      <c r="C31" s="18">
        <v>44</v>
      </c>
      <c r="D31" s="19">
        <v>49.3</v>
      </c>
      <c r="E31" s="20">
        <v>55.6</v>
      </c>
      <c r="F31" s="21">
        <v>60.8</v>
      </c>
      <c r="G31" s="19">
        <v>62.8</v>
      </c>
      <c r="H31" s="20">
        <v>64.099999999999994</v>
      </c>
      <c r="I31" s="18">
        <v>44.8</v>
      </c>
      <c r="J31" s="19">
        <v>48</v>
      </c>
      <c r="K31" s="20">
        <v>50.8</v>
      </c>
      <c r="L31" s="21">
        <v>52.5</v>
      </c>
      <c r="M31" s="19">
        <v>53.5</v>
      </c>
      <c r="N31" s="20">
        <v>54</v>
      </c>
      <c r="O31" s="7"/>
    </row>
    <row r="32" spans="1:15" ht="14.1" customHeight="1">
      <c r="B32" s="17" t="s">
        <v>18</v>
      </c>
      <c r="C32" s="18">
        <v>44.5</v>
      </c>
      <c r="D32" s="19">
        <v>49.7</v>
      </c>
      <c r="E32" s="20">
        <v>55.2</v>
      </c>
      <c r="F32" s="21">
        <v>61.5</v>
      </c>
      <c r="G32" s="19">
        <v>62.5</v>
      </c>
      <c r="H32" s="20">
        <v>64.400000000000006</v>
      </c>
      <c r="I32" s="18">
        <v>44.4</v>
      </c>
      <c r="J32" s="19">
        <v>47.9</v>
      </c>
      <c r="K32" s="20">
        <v>51</v>
      </c>
      <c r="L32" s="21">
        <v>52.8</v>
      </c>
      <c r="M32" s="19">
        <v>53.6</v>
      </c>
      <c r="N32" s="20">
        <v>54.4</v>
      </c>
      <c r="O32" s="7"/>
    </row>
    <row r="33" spans="1:15" ht="14.1" customHeight="1">
      <c r="B33" s="17" t="s">
        <v>19</v>
      </c>
      <c r="C33" s="18">
        <v>45</v>
      </c>
      <c r="D33" s="19">
        <v>50.2</v>
      </c>
      <c r="E33" s="20">
        <v>55.1</v>
      </c>
      <c r="F33" s="21">
        <v>61.2</v>
      </c>
      <c r="G33" s="19">
        <v>62.5</v>
      </c>
      <c r="H33" s="20">
        <v>64.5</v>
      </c>
      <c r="I33" s="18">
        <v>44.5</v>
      </c>
      <c r="J33" s="19">
        <v>48.5</v>
      </c>
      <c r="K33" s="20">
        <v>50.7</v>
      </c>
      <c r="L33" s="21">
        <v>52.1</v>
      </c>
      <c r="M33" s="19">
        <v>54.1</v>
      </c>
      <c r="N33" s="20">
        <v>53.6</v>
      </c>
      <c r="O33" s="7"/>
    </row>
    <row r="34" spans="1:15" ht="14.1" customHeight="1">
      <c r="B34" s="17" t="s">
        <v>20</v>
      </c>
      <c r="C34" s="22">
        <v>44.2</v>
      </c>
      <c r="D34" s="23">
        <v>49.4</v>
      </c>
      <c r="E34" s="24">
        <v>54.1</v>
      </c>
      <c r="F34" s="25">
        <v>59.6</v>
      </c>
      <c r="G34" s="23">
        <v>62.2</v>
      </c>
      <c r="H34" s="24">
        <v>63.2</v>
      </c>
      <c r="I34" s="22">
        <v>44</v>
      </c>
      <c r="J34" s="23">
        <v>47.9</v>
      </c>
      <c r="K34" s="24">
        <v>50.5</v>
      </c>
      <c r="L34" s="25">
        <v>51.3</v>
      </c>
      <c r="M34" s="23">
        <v>53.5</v>
      </c>
      <c r="N34" s="24">
        <v>53.5</v>
      </c>
      <c r="O34" s="7"/>
    </row>
    <row r="35" spans="1:15" ht="14.1" customHeight="1">
      <c r="B35" s="17" t="s">
        <v>21</v>
      </c>
      <c r="C35" s="18">
        <v>44.8</v>
      </c>
      <c r="D35" s="19">
        <v>49.5</v>
      </c>
      <c r="E35" s="20">
        <v>55</v>
      </c>
      <c r="F35" s="21">
        <v>59.4</v>
      </c>
      <c r="G35" s="19">
        <v>63</v>
      </c>
      <c r="H35" s="20">
        <v>63.3</v>
      </c>
      <c r="I35" s="18">
        <v>44.5</v>
      </c>
      <c r="J35" s="19">
        <v>47.8</v>
      </c>
      <c r="K35" s="20">
        <v>50.9</v>
      </c>
      <c r="L35" s="21">
        <v>52.6</v>
      </c>
      <c r="M35" s="19">
        <v>53.4</v>
      </c>
      <c r="N35" s="20">
        <v>53.6</v>
      </c>
      <c r="O35" s="7"/>
    </row>
    <row r="36" spans="1:15" ht="14.1" customHeight="1">
      <c r="B36" s="17" t="s">
        <v>22</v>
      </c>
      <c r="C36" s="18">
        <v>44.1</v>
      </c>
      <c r="D36" s="19">
        <v>49.1</v>
      </c>
      <c r="E36" s="20">
        <v>54</v>
      </c>
      <c r="F36" s="21">
        <v>59.4</v>
      </c>
      <c r="G36" s="19">
        <v>62.2</v>
      </c>
      <c r="H36" s="20">
        <v>63.2</v>
      </c>
      <c r="I36" s="18">
        <v>44</v>
      </c>
      <c r="J36" s="19">
        <v>47.8</v>
      </c>
      <c r="K36" s="20">
        <v>50.5</v>
      </c>
      <c r="L36" s="21">
        <v>52</v>
      </c>
      <c r="M36" s="19">
        <v>52.8</v>
      </c>
      <c r="N36" s="20">
        <v>53.5</v>
      </c>
      <c r="O36" s="7"/>
    </row>
    <row r="37" spans="1:15" ht="14.1" customHeight="1">
      <c r="B37" s="17" t="s">
        <v>23</v>
      </c>
      <c r="C37" s="18">
        <v>44.5</v>
      </c>
      <c r="D37" s="19">
        <v>49.6</v>
      </c>
      <c r="E37" s="20">
        <v>54.5</v>
      </c>
      <c r="F37" s="21">
        <v>59.5</v>
      </c>
      <c r="G37" s="19">
        <v>62.8</v>
      </c>
      <c r="H37" s="20">
        <v>63</v>
      </c>
      <c r="I37" s="18">
        <v>44</v>
      </c>
      <c r="J37" s="19">
        <v>48.5</v>
      </c>
      <c r="K37" s="20">
        <v>50.4</v>
      </c>
      <c r="L37" s="21">
        <v>52.1</v>
      </c>
      <c r="M37" s="19">
        <v>53.2</v>
      </c>
      <c r="N37" s="20">
        <v>53.7</v>
      </c>
      <c r="O37" s="7"/>
    </row>
    <row r="38" spans="1:15" ht="14.1" customHeight="1">
      <c r="B38" s="43" t="s">
        <v>24</v>
      </c>
      <c r="C38" s="44">
        <v>44</v>
      </c>
      <c r="D38" s="45">
        <v>49.5</v>
      </c>
      <c r="E38" s="46">
        <v>55.1</v>
      </c>
      <c r="F38" s="47">
        <v>58.9</v>
      </c>
      <c r="G38" s="45">
        <v>61.8</v>
      </c>
      <c r="H38" s="46">
        <v>64.599999999999994</v>
      </c>
      <c r="I38" s="44">
        <v>44.1</v>
      </c>
      <c r="J38" s="45">
        <v>47.2</v>
      </c>
      <c r="K38" s="46">
        <v>50.4</v>
      </c>
      <c r="L38" s="47">
        <v>51.4</v>
      </c>
      <c r="M38" s="45">
        <v>53.4</v>
      </c>
      <c r="N38" s="46">
        <v>53.2</v>
      </c>
      <c r="O38" s="7"/>
    </row>
    <row r="39" spans="1:15" ht="14.1" customHeight="1">
      <c r="B39" s="17" t="s">
        <v>25</v>
      </c>
      <c r="C39" s="18">
        <v>43.7</v>
      </c>
      <c r="D39" s="19">
        <v>48.8</v>
      </c>
      <c r="E39" s="20">
        <v>53.3</v>
      </c>
      <c r="F39" s="21">
        <v>60.5</v>
      </c>
      <c r="G39" s="19">
        <v>62.3</v>
      </c>
      <c r="H39" s="20">
        <v>62.7</v>
      </c>
      <c r="I39" s="18">
        <v>43</v>
      </c>
      <c r="J39" s="19">
        <v>47.4</v>
      </c>
      <c r="K39" s="20">
        <v>49.7</v>
      </c>
      <c r="L39" s="21">
        <v>51.6</v>
      </c>
      <c r="M39" s="19">
        <v>53.3</v>
      </c>
      <c r="N39" s="20">
        <v>53.2</v>
      </c>
      <c r="O39" s="7"/>
    </row>
    <row r="40" spans="1:15" ht="14.1" customHeight="1">
      <c r="B40" s="17" t="s">
        <v>26</v>
      </c>
      <c r="C40" s="18">
        <v>43.4</v>
      </c>
      <c r="D40" s="19">
        <v>49.2</v>
      </c>
      <c r="E40" s="20">
        <v>54.1</v>
      </c>
      <c r="F40" s="21">
        <v>59.1</v>
      </c>
      <c r="G40" s="19">
        <v>61.2</v>
      </c>
      <c r="H40" s="20">
        <v>64.2</v>
      </c>
      <c r="I40" s="18">
        <v>43</v>
      </c>
      <c r="J40" s="19">
        <v>47.6</v>
      </c>
      <c r="K40" s="20">
        <v>50.3</v>
      </c>
      <c r="L40" s="21">
        <v>51.7</v>
      </c>
      <c r="M40" s="19">
        <v>52.8</v>
      </c>
      <c r="N40" s="20">
        <v>52.2</v>
      </c>
      <c r="O40" s="7"/>
    </row>
    <row r="41" spans="1:15" ht="14.1" customHeight="1">
      <c r="B41" s="17" t="s">
        <v>27</v>
      </c>
      <c r="C41" s="18">
        <v>43.6</v>
      </c>
      <c r="D41" s="19">
        <v>49.1</v>
      </c>
      <c r="E41" s="20">
        <v>54.3</v>
      </c>
      <c r="F41" s="21">
        <v>59.4</v>
      </c>
      <c r="G41" s="19">
        <v>62</v>
      </c>
      <c r="H41" s="20">
        <v>63.2</v>
      </c>
      <c r="I41" s="18">
        <v>43.8</v>
      </c>
      <c r="J41" s="19">
        <v>47.6</v>
      </c>
      <c r="K41" s="20">
        <v>50.1</v>
      </c>
      <c r="L41" s="18">
        <v>51.5</v>
      </c>
      <c r="M41" s="19">
        <v>52.9</v>
      </c>
      <c r="N41" s="20">
        <v>53.2</v>
      </c>
      <c r="O41" s="7"/>
    </row>
    <row r="42" spans="1:15" ht="14.1" customHeight="1">
      <c r="B42" s="17" t="s">
        <v>28</v>
      </c>
      <c r="C42" s="18">
        <v>43.8</v>
      </c>
      <c r="D42" s="19">
        <v>48.6</v>
      </c>
      <c r="E42" s="20">
        <v>55.8</v>
      </c>
      <c r="F42" s="21">
        <v>59.1</v>
      </c>
      <c r="G42" s="19">
        <v>60.6</v>
      </c>
      <c r="H42" s="20">
        <v>62.2</v>
      </c>
      <c r="I42" s="18">
        <v>42.7</v>
      </c>
      <c r="J42" s="19">
        <v>47.1</v>
      </c>
      <c r="K42" s="20">
        <v>50.1</v>
      </c>
      <c r="L42" s="18">
        <v>51.6</v>
      </c>
      <c r="M42" s="19">
        <v>52.4</v>
      </c>
      <c r="N42" s="20">
        <v>52.9</v>
      </c>
      <c r="O42" s="7"/>
    </row>
    <row r="43" spans="1:15" ht="14.1" customHeight="1">
      <c r="B43" s="28" t="s">
        <v>29</v>
      </c>
      <c r="C43" s="29">
        <v>44.1</v>
      </c>
      <c r="D43" s="30">
        <v>49.2</v>
      </c>
      <c r="E43" s="31">
        <v>54.4</v>
      </c>
      <c r="F43" s="32">
        <v>60.2</v>
      </c>
      <c r="G43" s="30">
        <v>61.6</v>
      </c>
      <c r="H43" s="31">
        <v>64.3</v>
      </c>
      <c r="I43" s="29">
        <v>44.4</v>
      </c>
      <c r="J43" s="30">
        <v>47</v>
      </c>
      <c r="K43" s="31">
        <v>50.2</v>
      </c>
      <c r="L43" s="32">
        <v>52.6</v>
      </c>
      <c r="M43" s="30">
        <v>53.1</v>
      </c>
      <c r="N43" s="31">
        <v>52.5</v>
      </c>
      <c r="O43" s="7"/>
    </row>
    <row r="44" spans="1:15" ht="14.1" customHeight="1">
      <c r="B44" s="33" t="s">
        <v>30</v>
      </c>
      <c r="C44" s="34">
        <v>43.9</v>
      </c>
      <c r="D44" s="35">
        <v>48.8</v>
      </c>
      <c r="E44" s="36">
        <v>53.9</v>
      </c>
      <c r="F44" s="37">
        <v>59</v>
      </c>
      <c r="G44" s="35">
        <v>60.6</v>
      </c>
      <c r="H44" s="36">
        <v>62.5</v>
      </c>
      <c r="I44" s="34">
        <v>43.6</v>
      </c>
      <c r="J44" s="35">
        <v>47.3</v>
      </c>
      <c r="K44" s="36">
        <v>49.9</v>
      </c>
      <c r="L44" s="37">
        <v>51.5</v>
      </c>
      <c r="M44" s="35">
        <v>52.2</v>
      </c>
      <c r="N44" s="36">
        <v>53</v>
      </c>
      <c r="O44" s="7"/>
    </row>
    <row r="45" spans="1:15" ht="5.25" customHeight="1">
      <c r="B45" s="48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7"/>
    </row>
    <row r="46" spans="1:15" ht="18" customHeight="1">
      <c r="A46" s="4">
        <v>3</v>
      </c>
      <c r="B46" s="5" t="s">
        <v>33</v>
      </c>
      <c r="N46" s="6" t="s">
        <v>2</v>
      </c>
      <c r="O46" s="7"/>
    </row>
    <row r="47" spans="1:15" ht="14.25" customHeight="1">
      <c r="A47" s="1"/>
      <c r="B47" s="618" t="s">
        <v>3</v>
      </c>
      <c r="C47" s="439" t="s">
        <v>4</v>
      </c>
      <c r="D47" s="439"/>
      <c r="E47" s="439"/>
      <c r="F47" s="439"/>
      <c r="G47" s="439"/>
      <c r="H47" s="439"/>
      <c r="I47" s="439" t="s">
        <v>5</v>
      </c>
      <c r="J47" s="439"/>
      <c r="K47" s="439"/>
      <c r="L47" s="439"/>
      <c r="M47" s="439"/>
      <c r="N47" s="439"/>
      <c r="O47" s="7"/>
    </row>
    <row r="48" spans="1:15" ht="14.25" customHeight="1">
      <c r="A48" s="1"/>
      <c r="B48" s="676"/>
      <c r="C48" s="677" t="s">
        <v>6</v>
      </c>
      <c r="D48" s="678"/>
      <c r="E48" s="679"/>
      <c r="F48" s="678" t="s">
        <v>7</v>
      </c>
      <c r="G48" s="678"/>
      <c r="H48" s="679"/>
      <c r="I48" s="677" t="s">
        <v>6</v>
      </c>
      <c r="J48" s="678"/>
      <c r="K48" s="679"/>
      <c r="L48" s="678" t="s">
        <v>7</v>
      </c>
      <c r="M48" s="678"/>
      <c r="N48" s="679"/>
      <c r="O48" s="7"/>
    </row>
    <row r="49" spans="1:15" ht="14.25" customHeight="1">
      <c r="B49" s="619"/>
      <c r="C49" s="8" t="s">
        <v>8</v>
      </c>
      <c r="D49" s="9" t="s">
        <v>9</v>
      </c>
      <c r="E49" s="10" t="s">
        <v>10</v>
      </c>
      <c r="F49" s="11" t="s">
        <v>11</v>
      </c>
      <c r="G49" s="9" t="s">
        <v>12</v>
      </c>
      <c r="H49" s="10" t="s">
        <v>13</v>
      </c>
      <c r="I49" s="8" t="s">
        <v>8</v>
      </c>
      <c r="J49" s="9" t="s">
        <v>9</v>
      </c>
      <c r="K49" s="10" t="s">
        <v>10</v>
      </c>
      <c r="L49" s="11" t="s">
        <v>11</v>
      </c>
      <c r="M49" s="9" t="s">
        <v>12</v>
      </c>
      <c r="N49" s="10" t="s">
        <v>13</v>
      </c>
      <c r="O49" s="7"/>
    </row>
    <row r="50" spans="1:15" ht="14.1" hidden="1" customHeight="1">
      <c r="B50" s="12" t="s">
        <v>14</v>
      </c>
      <c r="C50" s="13">
        <v>81.8</v>
      </c>
      <c r="D50" s="14">
        <v>85.6</v>
      </c>
      <c r="E50" s="15">
        <v>88.4</v>
      </c>
      <c r="F50" s="16">
        <v>90.3</v>
      </c>
      <c r="G50" s="14">
        <v>91.2</v>
      </c>
      <c r="H50" s="15">
        <v>91.6</v>
      </c>
      <c r="I50" s="13">
        <v>82.5</v>
      </c>
      <c r="J50" s="14">
        <v>84.2</v>
      </c>
      <c r="K50" s="15">
        <v>85.2</v>
      </c>
      <c r="L50" s="16">
        <v>85.8</v>
      </c>
      <c r="M50" s="14">
        <v>85.7</v>
      </c>
      <c r="N50" s="15">
        <v>85.9</v>
      </c>
      <c r="O50" s="7"/>
    </row>
    <row r="51" spans="1:15" ht="14.1" hidden="1" customHeight="1">
      <c r="B51" s="17" t="s">
        <v>15</v>
      </c>
      <c r="C51" s="18">
        <v>81.7</v>
      </c>
      <c r="D51" s="19">
        <v>85.6</v>
      </c>
      <c r="E51" s="20">
        <v>88.5</v>
      </c>
      <c r="F51" s="21">
        <v>90.5</v>
      </c>
      <c r="G51" s="19">
        <v>91.6</v>
      </c>
      <c r="H51" s="20">
        <v>91.9</v>
      </c>
      <c r="I51" s="18">
        <v>82.7</v>
      </c>
      <c r="J51" s="19">
        <v>84.2</v>
      </c>
      <c r="K51" s="20">
        <v>85.2</v>
      </c>
      <c r="L51" s="21">
        <v>85.6</v>
      </c>
      <c r="M51" s="19">
        <v>85.7</v>
      </c>
      <c r="N51" s="20">
        <v>86</v>
      </c>
      <c r="O51" s="7"/>
    </row>
    <row r="52" spans="1:15" ht="14.1" customHeight="1">
      <c r="B52" s="17" t="s">
        <v>16</v>
      </c>
      <c r="C52" s="18">
        <v>81.5</v>
      </c>
      <c r="D52" s="19">
        <v>85.2</v>
      </c>
      <c r="E52" s="20">
        <v>88.6</v>
      </c>
      <c r="F52" s="21">
        <v>90.5</v>
      </c>
      <c r="G52" s="19">
        <v>91.5</v>
      </c>
      <c r="H52" s="20">
        <v>92</v>
      </c>
      <c r="I52" s="18">
        <v>82.6</v>
      </c>
      <c r="J52" s="19">
        <v>84.2</v>
      </c>
      <c r="K52" s="20">
        <v>85.3</v>
      </c>
      <c r="L52" s="21">
        <v>85.8</v>
      </c>
      <c r="M52" s="19">
        <v>85.9</v>
      </c>
      <c r="N52" s="20">
        <v>86</v>
      </c>
      <c r="O52" s="7"/>
    </row>
    <row r="53" spans="1:15" ht="14.1" customHeight="1">
      <c r="B53" s="17" t="s">
        <v>17</v>
      </c>
      <c r="C53" s="18">
        <v>81.5</v>
      </c>
      <c r="D53" s="19">
        <v>85.1</v>
      </c>
      <c r="E53" s="20">
        <v>88.6</v>
      </c>
      <c r="F53" s="21">
        <v>90.3</v>
      </c>
      <c r="G53" s="19">
        <v>91.2</v>
      </c>
      <c r="H53" s="20">
        <v>92</v>
      </c>
      <c r="I53" s="18">
        <v>82.7</v>
      </c>
      <c r="J53" s="19">
        <v>84.2</v>
      </c>
      <c r="K53" s="20">
        <v>85.1</v>
      </c>
      <c r="L53" s="21">
        <v>85.9</v>
      </c>
      <c r="M53" s="19">
        <v>85.9</v>
      </c>
      <c r="N53" s="20">
        <v>86</v>
      </c>
      <c r="O53" s="7"/>
    </row>
    <row r="54" spans="1:15" ht="14.1" customHeight="1">
      <c r="B54" s="17" t="s">
        <v>18</v>
      </c>
      <c r="C54" s="18">
        <v>81.5</v>
      </c>
      <c r="D54" s="19">
        <v>85.4</v>
      </c>
      <c r="E54" s="20">
        <v>88.5</v>
      </c>
      <c r="F54" s="21">
        <v>90.8</v>
      </c>
      <c r="G54" s="19">
        <v>91.4</v>
      </c>
      <c r="H54" s="20">
        <v>92.3</v>
      </c>
      <c r="I54" s="18">
        <v>82.4</v>
      </c>
      <c r="J54" s="19">
        <v>84.2</v>
      </c>
      <c r="K54" s="20">
        <v>85.4</v>
      </c>
      <c r="L54" s="21">
        <v>85.8</v>
      </c>
      <c r="M54" s="19">
        <v>85.9</v>
      </c>
      <c r="N54" s="20">
        <v>86.3</v>
      </c>
      <c r="O54" s="7"/>
    </row>
    <row r="55" spans="1:15" ht="14.1" customHeight="1">
      <c r="B55" s="17" t="s">
        <v>19</v>
      </c>
      <c r="C55" s="18">
        <v>81.7</v>
      </c>
      <c r="D55" s="19">
        <v>85.4</v>
      </c>
      <c r="E55" s="20">
        <v>88.4</v>
      </c>
      <c r="F55" s="21">
        <v>90.5</v>
      </c>
      <c r="G55" s="19">
        <v>91.7</v>
      </c>
      <c r="H55" s="20">
        <v>91.7</v>
      </c>
      <c r="I55" s="18">
        <v>82.6</v>
      </c>
      <c r="J55" s="19">
        <v>84.5</v>
      </c>
      <c r="K55" s="20">
        <v>85.5</v>
      </c>
      <c r="L55" s="21">
        <v>85.8</v>
      </c>
      <c r="M55" s="19">
        <v>86.2</v>
      </c>
      <c r="N55" s="20">
        <v>86.1</v>
      </c>
      <c r="O55" s="7"/>
    </row>
    <row r="56" spans="1:15" ht="14.1" customHeight="1">
      <c r="B56" s="17" t="s">
        <v>20</v>
      </c>
      <c r="C56" s="22">
        <v>81.7</v>
      </c>
      <c r="D56" s="23">
        <v>85.6</v>
      </c>
      <c r="E56" s="24">
        <v>88.2</v>
      </c>
      <c r="F56" s="25">
        <v>90.6</v>
      </c>
      <c r="G56" s="23">
        <v>91.3</v>
      </c>
      <c r="H56" s="24">
        <v>92.1</v>
      </c>
      <c r="I56" s="22">
        <v>82.6</v>
      </c>
      <c r="J56" s="23">
        <v>84.5</v>
      </c>
      <c r="K56" s="24">
        <v>85.5</v>
      </c>
      <c r="L56" s="25">
        <v>85.6</v>
      </c>
      <c r="M56" s="23">
        <v>86.2</v>
      </c>
      <c r="N56" s="24">
        <v>86.1</v>
      </c>
      <c r="O56" s="7"/>
    </row>
    <row r="57" spans="1:15" ht="14.1" customHeight="1">
      <c r="A57" s="26"/>
      <c r="B57" s="27" t="s">
        <v>21</v>
      </c>
      <c r="C57" s="18">
        <v>81.7</v>
      </c>
      <c r="D57" s="19">
        <v>85.5</v>
      </c>
      <c r="E57" s="20">
        <v>88.5</v>
      </c>
      <c r="F57" s="21">
        <v>90.4</v>
      </c>
      <c r="G57" s="19">
        <v>92</v>
      </c>
      <c r="H57" s="20">
        <v>92.5</v>
      </c>
      <c r="I57" s="18">
        <v>82.6</v>
      </c>
      <c r="J57" s="19">
        <v>84.4</v>
      </c>
      <c r="K57" s="20">
        <v>85.3</v>
      </c>
      <c r="L57" s="21">
        <v>86.3</v>
      </c>
      <c r="M57" s="19">
        <v>86.1</v>
      </c>
      <c r="N57" s="20">
        <v>86.3</v>
      </c>
      <c r="O57" s="7"/>
    </row>
    <row r="58" spans="1:15" ht="14.1" customHeight="1">
      <c r="B58" s="17" t="s">
        <v>22</v>
      </c>
      <c r="C58" s="18">
        <v>81.5</v>
      </c>
      <c r="D58" s="19">
        <v>85.2</v>
      </c>
      <c r="E58" s="20">
        <v>88.3</v>
      </c>
      <c r="F58" s="21">
        <v>90.7</v>
      </c>
      <c r="G58" s="19">
        <v>91.8</v>
      </c>
      <c r="H58" s="20">
        <v>92.2</v>
      </c>
      <c r="I58" s="18">
        <v>82.6</v>
      </c>
      <c r="J58" s="19">
        <v>84.4</v>
      </c>
      <c r="K58" s="20">
        <v>85.2</v>
      </c>
      <c r="L58" s="21">
        <v>85.6</v>
      </c>
      <c r="M58" s="19">
        <v>86.1</v>
      </c>
      <c r="N58" s="20">
        <v>86.3</v>
      </c>
      <c r="O58" s="7"/>
    </row>
    <row r="59" spans="1:15" ht="14.1" customHeight="1">
      <c r="B59" s="17" t="s">
        <v>23</v>
      </c>
      <c r="C59" s="18">
        <v>81.5</v>
      </c>
      <c r="D59" s="19">
        <v>85.4</v>
      </c>
      <c r="E59" s="20">
        <v>88.2</v>
      </c>
      <c r="F59" s="21">
        <v>90.6</v>
      </c>
      <c r="G59" s="19">
        <v>91.8</v>
      </c>
      <c r="H59" s="20">
        <v>92.3</v>
      </c>
      <c r="I59" s="18">
        <v>82.4</v>
      </c>
      <c r="J59" s="19">
        <v>84.2</v>
      </c>
      <c r="K59" s="20">
        <v>85.4</v>
      </c>
      <c r="L59" s="21">
        <v>85.8</v>
      </c>
      <c r="M59" s="19">
        <v>86.1</v>
      </c>
      <c r="N59" s="20">
        <v>86.5</v>
      </c>
      <c r="O59" s="7"/>
    </row>
    <row r="60" spans="1:15" ht="14.1" customHeight="1">
      <c r="B60" s="43" t="s">
        <v>24</v>
      </c>
      <c r="C60" s="44">
        <v>81.7</v>
      </c>
      <c r="D60" s="45">
        <v>85.2</v>
      </c>
      <c r="E60" s="46">
        <v>88.5</v>
      </c>
      <c r="F60" s="47">
        <v>90.6</v>
      </c>
      <c r="G60" s="45">
        <v>91.6</v>
      </c>
      <c r="H60" s="46">
        <v>92.2</v>
      </c>
      <c r="I60" s="44">
        <v>82.4</v>
      </c>
      <c r="J60" s="45">
        <v>84.3</v>
      </c>
      <c r="K60" s="46">
        <v>85.1</v>
      </c>
      <c r="L60" s="47">
        <v>85.7</v>
      </c>
      <c r="M60" s="45">
        <v>85.7</v>
      </c>
      <c r="N60" s="46">
        <v>86.1</v>
      </c>
      <c r="O60" s="7"/>
    </row>
    <row r="61" spans="1:15" ht="14.1" customHeight="1">
      <c r="B61" s="17" t="s">
        <v>25</v>
      </c>
      <c r="C61" s="18">
        <v>81.599999999999994</v>
      </c>
      <c r="D61" s="19">
        <v>85.1</v>
      </c>
      <c r="E61" s="20">
        <v>87.9</v>
      </c>
      <c r="F61" s="21">
        <v>90.5</v>
      </c>
      <c r="G61" s="19">
        <v>91.6</v>
      </c>
      <c r="H61" s="20">
        <v>92.4</v>
      </c>
      <c r="I61" s="18">
        <v>82.1</v>
      </c>
      <c r="J61" s="19">
        <v>84.5</v>
      </c>
      <c r="K61" s="20">
        <v>85</v>
      </c>
      <c r="L61" s="21">
        <v>86</v>
      </c>
      <c r="M61" s="19">
        <v>85.9</v>
      </c>
      <c r="N61" s="20">
        <v>85.9</v>
      </c>
      <c r="O61" s="7"/>
    </row>
    <row r="62" spans="1:15" ht="14.1" customHeight="1">
      <c r="B62" s="17" t="s">
        <v>26</v>
      </c>
      <c r="C62" s="18">
        <v>81.3</v>
      </c>
      <c r="D62" s="19">
        <v>85.1</v>
      </c>
      <c r="E62" s="20">
        <v>88.5</v>
      </c>
      <c r="F62" s="21">
        <v>90.5</v>
      </c>
      <c r="G62" s="19">
        <v>91.8</v>
      </c>
      <c r="H62" s="20">
        <v>92.4</v>
      </c>
      <c r="I62" s="18">
        <v>81.900000000000006</v>
      </c>
      <c r="J62" s="19">
        <v>84.1</v>
      </c>
      <c r="K62" s="20">
        <v>84.9</v>
      </c>
      <c r="L62" s="21">
        <v>85.6</v>
      </c>
      <c r="M62" s="19">
        <v>85.7</v>
      </c>
      <c r="N62" s="20">
        <v>86.2</v>
      </c>
      <c r="O62" s="7"/>
    </row>
    <row r="63" spans="1:15" ht="14.1" customHeight="1">
      <c r="B63" s="17" t="s">
        <v>27</v>
      </c>
      <c r="C63" s="18">
        <v>81.2</v>
      </c>
      <c r="D63" s="19">
        <v>85.4</v>
      </c>
      <c r="E63" s="20">
        <v>88.8</v>
      </c>
      <c r="F63" s="18">
        <v>91</v>
      </c>
      <c r="G63" s="19">
        <v>91.9</v>
      </c>
      <c r="H63" s="20">
        <v>92.4</v>
      </c>
      <c r="I63" s="18">
        <v>82.7</v>
      </c>
      <c r="J63" s="19">
        <v>84.2</v>
      </c>
      <c r="K63" s="20">
        <v>85.2</v>
      </c>
      <c r="L63" s="18">
        <v>85.6</v>
      </c>
      <c r="M63" s="19">
        <v>86</v>
      </c>
      <c r="N63" s="20">
        <v>86</v>
      </c>
      <c r="O63" s="7"/>
    </row>
    <row r="64" spans="1:15" ht="14.1" customHeight="1">
      <c r="B64" s="17" t="s">
        <v>28</v>
      </c>
      <c r="C64" s="18">
        <v>81.900000000000006</v>
      </c>
      <c r="D64" s="19">
        <v>85.1</v>
      </c>
      <c r="E64" s="20">
        <v>89.2</v>
      </c>
      <c r="F64" s="18">
        <v>91</v>
      </c>
      <c r="G64" s="19">
        <v>92.1</v>
      </c>
      <c r="H64" s="20">
        <v>92.3</v>
      </c>
      <c r="I64" s="18">
        <v>82.1</v>
      </c>
      <c r="J64" s="19">
        <v>84.2</v>
      </c>
      <c r="K64" s="20">
        <v>85.2</v>
      </c>
      <c r="L64" s="18">
        <v>86</v>
      </c>
      <c r="M64" s="19">
        <v>85.9</v>
      </c>
      <c r="N64" s="20">
        <v>86.1</v>
      </c>
      <c r="O64" s="7"/>
    </row>
    <row r="65" spans="2:15" ht="14.1" customHeight="1">
      <c r="B65" s="33" t="s">
        <v>30</v>
      </c>
      <c r="C65" s="34">
        <v>51.4</v>
      </c>
      <c r="D65" s="35">
        <v>85.1</v>
      </c>
      <c r="E65" s="36">
        <v>88.2</v>
      </c>
      <c r="F65" s="37">
        <v>90.4</v>
      </c>
      <c r="G65" s="35">
        <v>91.4</v>
      </c>
      <c r="H65" s="36">
        <v>92.1</v>
      </c>
      <c r="I65" s="34">
        <v>82.1</v>
      </c>
      <c r="J65" s="35">
        <v>83.9</v>
      </c>
      <c r="K65" s="36">
        <v>84.9</v>
      </c>
      <c r="L65" s="37">
        <v>85.5</v>
      </c>
      <c r="M65" s="35">
        <v>85.7</v>
      </c>
      <c r="N65" s="36">
        <v>85.9</v>
      </c>
      <c r="O65" s="7"/>
    </row>
    <row r="66" spans="2:15" ht="15" customHeight="1">
      <c r="N66" s="50" t="s">
        <v>34</v>
      </c>
    </row>
    <row r="67" spans="2:15">
      <c r="B67" s="51" t="s">
        <v>35</v>
      </c>
    </row>
  </sheetData>
  <mergeCells count="21">
    <mergeCell ref="B47:B49"/>
    <mergeCell ref="C47:H47"/>
    <mergeCell ref="I47:N47"/>
    <mergeCell ref="C48:E48"/>
    <mergeCell ref="F48:H48"/>
    <mergeCell ref="I48:K48"/>
    <mergeCell ref="L48:N48"/>
    <mergeCell ref="B25:B27"/>
    <mergeCell ref="C25:H25"/>
    <mergeCell ref="I25:N25"/>
    <mergeCell ref="C26:E26"/>
    <mergeCell ref="F26:H26"/>
    <mergeCell ref="I26:K26"/>
    <mergeCell ref="L26:N26"/>
    <mergeCell ref="B3:B5"/>
    <mergeCell ref="C3:H3"/>
    <mergeCell ref="I3:N3"/>
    <mergeCell ref="C4:E4"/>
    <mergeCell ref="F4:H4"/>
    <mergeCell ref="I4:K4"/>
    <mergeCell ref="L4:N4"/>
  </mergeCells>
  <phoneticPr fontId="1"/>
  <pageMargins left="0.59055118110236227" right="0.59055118110236227" top="0.78740157480314965" bottom="0.46" header="0.39370078740157483" footer="0.39370078740157483"/>
  <pageSetup paperSize="9" scale="95" orientation="portrait" r:id="rId1"/>
  <headerFooter alignWithMargins="0">
    <oddHeader>&amp;R10.教      育</oddHeader>
    <oddFooter>&amp;C-65-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J-1</vt:lpstr>
      <vt:lpstr>J-2</vt:lpstr>
      <vt:lpstr>J-3</vt:lpstr>
      <vt:lpstr>J-4</vt:lpstr>
      <vt:lpstr>J-5</vt:lpstr>
      <vt:lpstr>J-6</vt:lpstr>
      <vt:lpstr>J-7</vt:lpstr>
      <vt:lpstr>J-8</vt:lpstr>
      <vt:lpstr>J-9</vt:lpstr>
      <vt:lpstr>Sheet1</vt:lpstr>
      <vt:lpstr>'J-8'!Print_Area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cp:lastPrinted>2017-07-11T07:01:59Z</cp:lastPrinted>
  <dcterms:created xsi:type="dcterms:W3CDTF">2017-05-24T04:53:35Z</dcterms:created>
  <dcterms:modified xsi:type="dcterms:W3CDTF">2017-07-11T07:02:25Z</dcterms:modified>
</cp:coreProperties>
</file>