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560" windowWidth="12825" windowHeight="8760" tabRatio="780" activeTab="0"/>
  </bookViews>
  <sheets>
    <sheet name="F-1.2" sheetId="1" r:id="rId1"/>
    <sheet name="F-3" sheetId="2" r:id="rId2"/>
    <sheet name="資料作成について" sheetId="3" state="hidden" r:id="rId3"/>
    <sheet name="2 浅海漁業漁獲高状況" sheetId="4" state="hidden" r:id="rId4"/>
    <sheet name="3 沿岸漁業漁獲高状況" sheetId="5" state="hidden" r:id="rId5"/>
  </sheets>
  <definedNames>
    <definedName name="_xlnm.Print_Area" localSheetId="3">'2 浅海漁業漁獲高状況'!$A$1:$S$22</definedName>
    <definedName name="_xlnm.Print_Area" localSheetId="4">'3 沿岸漁業漁獲高状況'!$A$1:$U$22</definedName>
    <definedName name="_xlnm.Print_Area" localSheetId="1">'F-3'!$B$1:$R$71</definedName>
  </definedNames>
  <calcPr fullCalcOnLoad="1"/>
</workbook>
</file>

<file path=xl/sharedStrings.xml><?xml version="1.0" encoding="utf-8"?>
<sst xmlns="http://schemas.openxmlformats.org/spreadsheetml/2006/main" count="406" uniqueCount="138">
  <si>
    <t>会社</t>
  </si>
  <si>
    <t>漁業協同組合</t>
  </si>
  <si>
    <t>共同経営</t>
  </si>
  <si>
    <t>漁業生産組合</t>
  </si>
  <si>
    <t>平成15年</t>
  </si>
  <si>
    <t>平成10年</t>
  </si>
  <si>
    <t>F-1．経営体階層別・経営組織別漁業経営体数</t>
  </si>
  <si>
    <t>経営体階層別経営体数</t>
  </si>
  <si>
    <t>漁船使用</t>
  </si>
  <si>
    <t>1～3</t>
  </si>
  <si>
    <t>3～5</t>
  </si>
  <si>
    <t>5～10</t>
  </si>
  <si>
    <t>10～30</t>
  </si>
  <si>
    <t>30～100</t>
  </si>
  <si>
    <t>100～200</t>
  </si>
  <si>
    <t>漁船
非使用</t>
  </si>
  <si>
    <t>単位：経営体</t>
  </si>
  <si>
    <t>経営組織別経営体数</t>
  </si>
  <si>
    <t>トン</t>
  </si>
  <si>
    <t>小型
定置網</t>
  </si>
  <si>
    <t>大型
定置網　</t>
  </si>
  <si>
    <t>海面
養殖</t>
  </si>
  <si>
    <t>F-2．規模別漁船隻数</t>
  </si>
  <si>
    <t>計</t>
  </si>
  <si>
    <t>1トン</t>
  </si>
  <si>
    <t>1～3</t>
  </si>
  <si>
    <t>3～5</t>
  </si>
  <si>
    <t>5～10</t>
  </si>
  <si>
    <t>10～20</t>
  </si>
  <si>
    <t>20～30</t>
  </si>
  <si>
    <t>30～50</t>
  </si>
  <si>
    <t>50～100</t>
  </si>
  <si>
    <t>100～200</t>
  </si>
  <si>
    <t>200トン</t>
  </si>
  <si>
    <t>トン数</t>
  </si>
  <si>
    <t>馬力数</t>
  </si>
  <si>
    <t>未満</t>
  </si>
  <si>
    <t>トン</t>
  </si>
  <si>
    <t>以上</t>
  </si>
  <si>
    <t>平成20年</t>
  </si>
  <si>
    <t>-</t>
  </si>
  <si>
    <t>船外機
付漁船</t>
  </si>
  <si>
    <t>動力漁船使用</t>
  </si>
  <si>
    <t>1トン</t>
  </si>
  <si>
    <t>未満</t>
  </si>
  <si>
    <t>動力漁船隻数</t>
  </si>
  <si>
    <t>単位：隻</t>
  </si>
  <si>
    <t>船外機付漁船隻数</t>
  </si>
  <si>
    <t>個人経営体</t>
  </si>
  <si>
    <t>漁船総隻数</t>
  </si>
  <si>
    <t>各年11月1日現在</t>
  </si>
  <si>
    <t>各年11月1日現在</t>
  </si>
  <si>
    <t>平成25年</t>
  </si>
  <si>
    <t>-</t>
  </si>
  <si>
    <t>資料：福井県の漁業</t>
  </si>
  <si>
    <t>調査年</t>
  </si>
  <si>
    <t>地びき
網</t>
  </si>
  <si>
    <t>無動力
漁船
のみ</t>
  </si>
  <si>
    <t>官公庁・学校
試験場</t>
  </si>
  <si>
    <t>無動力漁船
隻数</t>
  </si>
  <si>
    <t>平成30年</t>
  </si>
  <si>
    <t>資料：林業水産振興課</t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</si>
  <si>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</si>
  <si>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</si>
  <si>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</si>
  <si>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</si>
  <si>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</si>
  <si>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</si>
  <si>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</si>
  <si>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</si>
  <si>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</si>
  <si>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</si>
  <si>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</si>
  <si>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</si>
  <si>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</si>
  <si>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</si>
  <si>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</si>
  <si>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</si>
  <si>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</si>
  <si>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平成12年度</t>
  </si>
  <si>
    <t>平成11年度</t>
  </si>
  <si>
    <t>金額</t>
  </si>
  <si>
    <t>数量</t>
  </si>
  <si>
    <t>合計</t>
  </si>
  <si>
    <t>その他</t>
  </si>
  <si>
    <t>かれい</t>
  </si>
  <si>
    <t>いか類</t>
  </si>
  <si>
    <t>えび</t>
  </si>
  <si>
    <t>かに</t>
  </si>
  <si>
    <t>めばる</t>
  </si>
  <si>
    <t>たい類</t>
  </si>
  <si>
    <t>年　度</t>
  </si>
  <si>
    <t>単位：数量（kg）金額（千円）</t>
  </si>
  <si>
    <t>3 沿岸漁業漁獲高状況</t>
  </si>
  <si>
    <t>天草</t>
  </si>
  <si>
    <t>さざえ</t>
  </si>
  <si>
    <t>あわび</t>
  </si>
  <si>
    <t>わかめ</t>
  </si>
  <si>
    <t>うに</t>
  </si>
  <si>
    <t>2 浅海漁業漁獲高状況</t>
  </si>
  <si>
    <t>採貝・藻</t>
  </si>
  <si>
    <t>延網・一本釣漁業</t>
  </si>
  <si>
    <t>底曳網漁業</t>
  </si>
  <si>
    <t>単位：数量（ｔ）金額（千円）</t>
  </si>
  <si>
    <t>1 漁業種別漁獲高</t>
  </si>
  <si>
    <t>F-3．海産物水揚量</t>
  </si>
  <si>
    <t>※平成13年度はない。</t>
  </si>
  <si>
    <t>※四捨五入で統一。</t>
  </si>
  <si>
    <t>※No.47はない。</t>
  </si>
  <si>
    <t>その他たい</t>
  </si>
  <si>
    <t>めだい</t>
  </si>
  <si>
    <t>きんめだい</t>
  </si>
  <si>
    <t>あまだい</t>
  </si>
  <si>
    <t>他かれい</t>
  </si>
  <si>
    <t>がさえび</t>
  </si>
  <si>
    <t>水がに</t>
  </si>
  <si>
    <t>こだい</t>
  </si>
  <si>
    <t>せきだがれい</t>
  </si>
  <si>
    <t>ほたるいか</t>
  </si>
  <si>
    <t>他えび</t>
  </si>
  <si>
    <t>かに雌</t>
  </si>
  <si>
    <t>めっきだい</t>
  </si>
  <si>
    <t>赤えび</t>
  </si>
  <si>
    <t>かに雄</t>
  </si>
  <si>
    <t>まだい</t>
  </si>
  <si>
    <t>内訳</t>
  </si>
  <si>
    <t>4,30,40</t>
  </si>
  <si>
    <t>14,42</t>
  </si>
  <si>
    <t>44,45,50</t>
  </si>
  <si>
    <t>46,48,49</t>
  </si>
  <si>
    <t>5～11</t>
  </si>
  <si>
    <t>No.</t>
  </si>
  <si>
    <t>魚種</t>
  </si>
  <si>
    <t>※合計（各年フォルダ）は、水産→漁獲量調査→●●年度→H●●まとめ→沿岸漁業集計（Ｈ●●)</t>
  </si>
  <si>
    <t>※合計（常用フォルダ）は、水産→漁獲量調査→常用→みずあげりょう→沿岸漁業集計（H8～Ｈ30)</t>
  </si>
  <si>
    <t>？（データなし）</t>
  </si>
  <si>
    <t>合計（各年フォルダ）</t>
  </si>
  <si>
    <t>合計（常用フォルダ）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</si>
</sst>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#,##0;&quot;△ &quot;#,##0"/>
    <numFmt numFmtId="181" formatCode="#,##0_);[Red]\(#,##0\)"/>
    <numFmt numFmtId="182" formatCode="_ * #,##0.0_ ;_ * \-#,##0.0_ ;_ * &quot;-&quot;?_ ;_ @_ "/>
    <numFmt numFmtId="183" formatCode="\(\9\9.\9\)"/>
    <numFmt numFmtId="184" formatCode="\(##.#\)"/>
    <numFmt numFmtId="185" formatCode="\(##.0\)"/>
    <numFmt numFmtId="186" formatCode="\(#0.0\)"/>
    <numFmt numFmtId="187" formatCode="#,##0.00_);[Red]\(#,##0.00\)"/>
    <numFmt numFmtId="188" formatCode="#,##0.00_ ;[Red]\-#,##0.00\ "/>
    <numFmt numFmtId="189" formatCode="#,##0.0_ ;[Red]\-#,##0.0\ "/>
    <numFmt numFmtId="190" formatCode="0.0_ "/>
    <numFmt numFmtId="191" formatCode="0.0_);[Red]\(0.0\)"/>
    <numFmt numFmtId="192" formatCode="#,##0.0;[Red]\-#,##0.0"/>
    <numFmt numFmtId="193" formatCode="#\ ##0;\-"/>
    <numFmt numFmtId="194" formatCode="#\ ###\ ##0"/>
    <numFmt numFmtId="195" formatCode="#,##0.00;&quot;△ &quot;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8"/>
      <name val="ＭＳ ゴシック"/>
      <family val="3"/>
    </font>
    <font>
      <sz val="7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thin"/>
      <top style="hair"/>
      <bottom style="thin"/>
    </border>
    <border>
      <left style="thin"/>
      <right style="dotted"/>
      <top style="hair"/>
      <bottom style="thin"/>
    </border>
    <border>
      <left style="thin"/>
      <right style="thin"/>
      <top style="hair"/>
      <bottom style="thin"/>
    </border>
    <border>
      <left style="dotted"/>
      <right style="thin"/>
      <top style="hair"/>
      <bottom style="hair"/>
    </border>
    <border>
      <left style="thin"/>
      <right style="dotted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 style="thin"/>
      <top style="thin"/>
      <bottom style="hair"/>
    </border>
    <border>
      <left style="thin"/>
      <right style="dotted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180" fontId="2" fillId="0" borderId="10" xfId="0" applyNumberFormat="1" applyFont="1" applyBorder="1" applyAlignment="1">
      <alignment vertical="center"/>
    </xf>
    <xf numFmtId="180" fontId="2" fillId="0" borderId="17" xfId="0" applyNumberFormat="1" applyFont="1" applyBorder="1" applyAlignment="1">
      <alignment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center" vertical="center" shrinkToFit="1"/>
    </xf>
    <xf numFmtId="0" fontId="2" fillId="0" borderId="21" xfId="0" applyNumberFormat="1" applyFont="1" applyBorder="1" applyAlignment="1">
      <alignment horizontal="center" vertical="center"/>
    </xf>
    <xf numFmtId="180" fontId="2" fillId="0" borderId="22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1" fontId="2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95" fontId="2" fillId="0" borderId="1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distributed" vertical="center"/>
    </xf>
    <xf numFmtId="181" fontId="2" fillId="0" borderId="12" xfId="0" applyNumberFormat="1" applyFont="1" applyBorder="1" applyAlignment="1">
      <alignment horizontal="center" vertical="center" wrapText="1"/>
    </xf>
    <xf numFmtId="181" fontId="2" fillId="0" borderId="24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 shrinkToFit="1"/>
    </xf>
    <xf numFmtId="0" fontId="2" fillId="0" borderId="24" xfId="0" applyFont="1" applyBorder="1" applyAlignment="1">
      <alignment horizontal="distributed" vertical="center" wrapText="1" shrinkToFit="1"/>
    </xf>
    <xf numFmtId="0" fontId="2" fillId="0" borderId="11" xfId="0" applyFont="1" applyBorder="1" applyAlignment="1">
      <alignment horizontal="distributed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181" fontId="2" fillId="0" borderId="25" xfId="0" applyNumberFormat="1" applyFont="1" applyBorder="1" applyAlignment="1">
      <alignment horizontal="center" vertical="center"/>
    </xf>
    <xf numFmtId="181" fontId="2" fillId="0" borderId="30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Border="1" applyAlignment="1">
      <alignment horizontal="left" vertical="center"/>
    </xf>
    <xf numFmtId="181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181" fontId="21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2" fillId="0" borderId="0" xfId="0" applyFont="1" applyAlignment="1">
      <alignment/>
    </xf>
    <xf numFmtId="181" fontId="44" fillId="0" borderId="1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/>
    </xf>
    <xf numFmtId="181" fontId="44" fillId="0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tabSelected="1" zoomScalePageLayoutView="0" workbookViewId="0" topLeftCell="A1">
      <selection activeCell="S40" sqref="S40"/>
    </sheetView>
  </sheetViews>
  <sheetFormatPr defaultColWidth="9.00390625" defaultRowHeight="13.5"/>
  <cols>
    <col min="1" max="1" width="1.625" style="1" customWidth="1"/>
    <col min="2" max="2" width="6.625" style="1" customWidth="1"/>
    <col min="3" max="6" width="5.25390625" style="1" customWidth="1"/>
    <col min="7" max="18" width="5.00390625" style="1" customWidth="1"/>
    <col min="19" max="24" width="5.625" style="1" customWidth="1"/>
    <col min="25" max="16384" width="9.00390625" style="1" customWidth="1"/>
  </cols>
  <sheetData>
    <row r="1" spans="1:2" ht="30" customHeight="1">
      <c r="A1" s="3" t="s">
        <v>6</v>
      </c>
      <c r="B1" s="3"/>
    </row>
    <row r="2" spans="1:2" ht="7.5" customHeight="1">
      <c r="A2" s="3"/>
      <c r="B2" s="3"/>
    </row>
    <row r="3" spans="1:2" s="30" customFormat="1" ht="15" customHeight="1">
      <c r="A3" s="29"/>
      <c r="B3" s="29" t="s">
        <v>50</v>
      </c>
    </row>
    <row r="4" spans="1:18" s="31" customFormat="1" ht="15" customHeight="1">
      <c r="A4" s="31">
        <v>1</v>
      </c>
      <c r="B4" s="31" t="s">
        <v>7</v>
      </c>
      <c r="R4" s="32" t="s">
        <v>16</v>
      </c>
    </row>
    <row r="5" spans="2:18" s="7" customFormat="1" ht="18.75" customHeight="1">
      <c r="B5" s="46" t="s">
        <v>55</v>
      </c>
      <c r="C5" s="49" t="s">
        <v>23</v>
      </c>
      <c r="D5" s="52" t="s">
        <v>15</v>
      </c>
      <c r="E5" s="42" t="s">
        <v>8</v>
      </c>
      <c r="F5" s="42"/>
      <c r="G5" s="42"/>
      <c r="H5" s="42"/>
      <c r="I5" s="42"/>
      <c r="J5" s="42"/>
      <c r="K5" s="42"/>
      <c r="L5" s="42"/>
      <c r="M5" s="42"/>
      <c r="N5" s="42"/>
      <c r="O5" s="39" t="s">
        <v>20</v>
      </c>
      <c r="P5" s="39" t="s">
        <v>19</v>
      </c>
      <c r="Q5" s="55" t="s">
        <v>56</v>
      </c>
      <c r="R5" s="39" t="s">
        <v>21</v>
      </c>
    </row>
    <row r="6" spans="2:18" s="2" customFormat="1" ht="18.75" customHeight="1">
      <c r="B6" s="47"/>
      <c r="C6" s="50"/>
      <c r="D6" s="53"/>
      <c r="E6" s="43" t="s">
        <v>57</v>
      </c>
      <c r="F6" s="43" t="s">
        <v>41</v>
      </c>
      <c r="G6" s="42" t="s">
        <v>42</v>
      </c>
      <c r="H6" s="42"/>
      <c r="I6" s="42"/>
      <c r="J6" s="42"/>
      <c r="K6" s="42"/>
      <c r="L6" s="42"/>
      <c r="M6" s="42"/>
      <c r="N6" s="42"/>
      <c r="O6" s="40"/>
      <c r="P6" s="40"/>
      <c r="Q6" s="56"/>
      <c r="R6" s="40"/>
    </row>
    <row r="7" spans="2:18" s="4" customFormat="1" ht="18.75" customHeight="1">
      <c r="B7" s="47"/>
      <c r="C7" s="50"/>
      <c r="D7" s="53"/>
      <c r="E7" s="44"/>
      <c r="F7" s="44"/>
      <c r="G7" s="9" t="s">
        <v>43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13" t="s">
        <v>33</v>
      </c>
      <c r="O7" s="40"/>
      <c r="P7" s="40"/>
      <c r="Q7" s="56"/>
      <c r="R7" s="40"/>
    </row>
    <row r="8" spans="2:18" s="4" customFormat="1" ht="18.75" customHeight="1">
      <c r="B8" s="48"/>
      <c r="C8" s="51"/>
      <c r="D8" s="54"/>
      <c r="E8" s="45"/>
      <c r="F8" s="45"/>
      <c r="G8" s="8" t="s">
        <v>44</v>
      </c>
      <c r="H8" s="8" t="s">
        <v>18</v>
      </c>
      <c r="I8" s="8" t="s">
        <v>18</v>
      </c>
      <c r="J8" s="8" t="s">
        <v>18</v>
      </c>
      <c r="K8" s="8" t="s">
        <v>18</v>
      </c>
      <c r="L8" s="8" t="s">
        <v>18</v>
      </c>
      <c r="M8" s="8" t="s">
        <v>18</v>
      </c>
      <c r="N8" s="15" t="s">
        <v>38</v>
      </c>
      <c r="O8" s="41"/>
      <c r="P8" s="41"/>
      <c r="Q8" s="57"/>
      <c r="R8" s="41"/>
    </row>
    <row r="9" spans="2:18" s="2" customFormat="1" ht="18.75" customHeight="1">
      <c r="B9" s="6" t="s">
        <v>5</v>
      </c>
      <c r="C9" s="5">
        <v>239</v>
      </c>
      <c r="D9" s="5">
        <v>77</v>
      </c>
      <c r="E9" s="5">
        <v>4</v>
      </c>
      <c r="F9" s="27" t="s">
        <v>40</v>
      </c>
      <c r="G9" s="5">
        <v>94</v>
      </c>
      <c r="H9" s="5">
        <v>22</v>
      </c>
      <c r="I9" s="5">
        <v>24</v>
      </c>
      <c r="J9" s="5">
        <v>2</v>
      </c>
      <c r="K9" s="5">
        <v>4</v>
      </c>
      <c r="L9" s="5">
        <v>11</v>
      </c>
      <c r="M9" s="5">
        <v>0</v>
      </c>
      <c r="N9" s="5">
        <v>0</v>
      </c>
      <c r="O9" s="5">
        <v>0</v>
      </c>
      <c r="P9" s="5">
        <v>0</v>
      </c>
      <c r="Q9" s="5">
        <v>1</v>
      </c>
      <c r="R9" s="5">
        <v>0</v>
      </c>
    </row>
    <row r="10" spans="2:18" s="2" customFormat="1" ht="18.75" customHeight="1">
      <c r="B10" s="6" t="s">
        <v>4</v>
      </c>
      <c r="C10" s="5">
        <v>217</v>
      </c>
      <c r="D10" s="5">
        <v>55</v>
      </c>
      <c r="E10" s="5">
        <v>5</v>
      </c>
      <c r="F10" s="27" t="s">
        <v>40</v>
      </c>
      <c r="G10" s="5">
        <v>91</v>
      </c>
      <c r="H10" s="5">
        <v>20</v>
      </c>
      <c r="I10" s="5">
        <v>29</v>
      </c>
      <c r="J10" s="5">
        <v>3</v>
      </c>
      <c r="K10" s="5">
        <v>4</v>
      </c>
      <c r="L10" s="5">
        <v>9</v>
      </c>
      <c r="M10" s="5">
        <v>0</v>
      </c>
      <c r="N10" s="5">
        <v>0</v>
      </c>
      <c r="O10" s="5">
        <v>0</v>
      </c>
      <c r="P10" s="5">
        <v>0</v>
      </c>
      <c r="Q10" s="5">
        <v>1</v>
      </c>
      <c r="R10" s="5">
        <v>0</v>
      </c>
    </row>
    <row r="11" spans="2:18" s="2" customFormat="1" ht="18.75" customHeight="1">
      <c r="B11" s="6" t="s">
        <v>39</v>
      </c>
      <c r="C11" s="5">
        <v>175</v>
      </c>
      <c r="D11" s="5">
        <v>61</v>
      </c>
      <c r="E11" s="5">
        <v>3</v>
      </c>
      <c r="F11" s="5">
        <v>65</v>
      </c>
      <c r="G11" s="5">
        <v>0</v>
      </c>
      <c r="H11" s="5">
        <v>11</v>
      </c>
      <c r="I11" s="5">
        <v>22</v>
      </c>
      <c r="J11" s="5">
        <v>1</v>
      </c>
      <c r="K11" s="5">
        <v>4</v>
      </c>
      <c r="L11" s="5">
        <v>8</v>
      </c>
      <c r="M11" s="5">
        <v>0</v>
      </c>
      <c r="N11" s="5">
        <v>0</v>
      </c>
      <c r="O11" s="5">
        <v>0</v>
      </c>
      <c r="P11" s="5">
        <v>0</v>
      </c>
      <c r="Q11" s="27" t="s">
        <v>40</v>
      </c>
      <c r="R11" s="5">
        <v>0</v>
      </c>
    </row>
    <row r="12" spans="2:18" s="2" customFormat="1" ht="18.75" customHeight="1">
      <c r="B12" s="6" t="s">
        <v>52</v>
      </c>
      <c r="C12" s="5">
        <v>127</v>
      </c>
      <c r="D12" s="5">
        <v>40</v>
      </c>
      <c r="E12" s="5">
        <v>0</v>
      </c>
      <c r="F12" s="5">
        <v>40</v>
      </c>
      <c r="G12" s="5">
        <v>7</v>
      </c>
      <c r="H12" s="5">
        <v>8</v>
      </c>
      <c r="I12" s="5">
        <v>17</v>
      </c>
      <c r="J12" s="5">
        <v>3</v>
      </c>
      <c r="K12" s="5">
        <v>4</v>
      </c>
      <c r="L12" s="5">
        <v>8</v>
      </c>
      <c r="M12" s="5">
        <v>0</v>
      </c>
      <c r="N12" s="5">
        <v>0</v>
      </c>
      <c r="O12" s="5">
        <v>0</v>
      </c>
      <c r="P12" s="5">
        <v>0</v>
      </c>
      <c r="Q12" s="27" t="s">
        <v>53</v>
      </c>
      <c r="R12" s="5">
        <v>0</v>
      </c>
    </row>
    <row r="13" spans="2:18" s="2" customFormat="1" ht="18.75" customHeight="1">
      <c r="B13" s="6" t="s">
        <v>60</v>
      </c>
      <c r="C13" s="5">
        <f>SUM(D13:R13)</f>
        <v>68</v>
      </c>
      <c r="D13" s="5">
        <v>21</v>
      </c>
      <c r="E13" s="36">
        <v>0</v>
      </c>
      <c r="F13" s="5">
        <v>25</v>
      </c>
      <c r="G13" s="5">
        <v>0</v>
      </c>
      <c r="H13" s="5">
        <v>1</v>
      </c>
      <c r="I13" s="5">
        <v>9</v>
      </c>
      <c r="J13" s="5">
        <v>3</v>
      </c>
      <c r="K13" s="5">
        <v>2</v>
      </c>
      <c r="L13" s="5">
        <v>7</v>
      </c>
      <c r="M13" s="5">
        <v>0</v>
      </c>
      <c r="N13" s="5">
        <v>0</v>
      </c>
      <c r="O13" s="5">
        <v>0</v>
      </c>
      <c r="P13" s="5">
        <v>0</v>
      </c>
      <c r="Q13" s="27" t="s">
        <v>40</v>
      </c>
      <c r="R13" s="5">
        <v>0</v>
      </c>
    </row>
    <row r="14" s="2" customFormat="1" ht="15" customHeight="1"/>
    <row r="15" spans="1:18" s="31" customFormat="1" ht="15" customHeight="1">
      <c r="A15" s="31">
        <v>2</v>
      </c>
      <c r="B15" s="31" t="s">
        <v>17</v>
      </c>
      <c r="R15" s="32" t="s">
        <v>16</v>
      </c>
    </row>
    <row r="16" spans="2:18" s="2" customFormat="1" ht="18.75" customHeight="1">
      <c r="B16" s="59" t="s">
        <v>55</v>
      </c>
      <c r="C16" s="42" t="s">
        <v>23</v>
      </c>
      <c r="D16" s="42"/>
      <c r="E16" s="42"/>
      <c r="F16" s="58" t="s">
        <v>48</v>
      </c>
      <c r="G16" s="58"/>
      <c r="H16" s="58"/>
      <c r="I16" s="58" t="s">
        <v>0</v>
      </c>
      <c r="J16" s="58"/>
      <c r="K16" s="60" t="s">
        <v>1</v>
      </c>
      <c r="L16" s="61"/>
      <c r="M16" s="60" t="s">
        <v>3</v>
      </c>
      <c r="N16" s="61"/>
      <c r="O16" s="58" t="s">
        <v>2</v>
      </c>
      <c r="P16" s="58"/>
      <c r="Q16" s="66" t="s">
        <v>58</v>
      </c>
      <c r="R16" s="67"/>
    </row>
    <row r="17" spans="2:18" s="2" customFormat="1" ht="18.75" customHeight="1">
      <c r="B17" s="59"/>
      <c r="C17" s="42"/>
      <c r="D17" s="42"/>
      <c r="E17" s="42"/>
      <c r="F17" s="58"/>
      <c r="G17" s="58"/>
      <c r="H17" s="58"/>
      <c r="I17" s="58"/>
      <c r="J17" s="58"/>
      <c r="K17" s="62"/>
      <c r="L17" s="63"/>
      <c r="M17" s="62"/>
      <c r="N17" s="63"/>
      <c r="O17" s="58"/>
      <c r="P17" s="58"/>
      <c r="Q17" s="67"/>
      <c r="R17" s="67"/>
    </row>
    <row r="18" spans="2:18" s="2" customFormat="1" ht="18.75" customHeight="1">
      <c r="B18" s="59"/>
      <c r="C18" s="42"/>
      <c r="D18" s="42"/>
      <c r="E18" s="42"/>
      <c r="F18" s="58"/>
      <c r="G18" s="58"/>
      <c r="H18" s="58"/>
      <c r="I18" s="58"/>
      <c r="J18" s="58"/>
      <c r="K18" s="64"/>
      <c r="L18" s="65"/>
      <c r="M18" s="64"/>
      <c r="N18" s="65"/>
      <c r="O18" s="58"/>
      <c r="P18" s="58"/>
      <c r="Q18" s="67"/>
      <c r="R18" s="67"/>
    </row>
    <row r="19" spans="2:18" s="2" customFormat="1" ht="18.75" customHeight="1">
      <c r="B19" s="6" t="s">
        <v>5</v>
      </c>
      <c r="C19" s="38">
        <v>239</v>
      </c>
      <c r="D19" s="38"/>
      <c r="E19" s="38"/>
      <c r="F19" s="38">
        <v>232</v>
      </c>
      <c r="G19" s="38"/>
      <c r="H19" s="38"/>
      <c r="I19" s="38">
        <v>7</v>
      </c>
      <c r="J19" s="38"/>
      <c r="K19" s="38">
        <v>0</v>
      </c>
      <c r="L19" s="38"/>
      <c r="M19" s="38">
        <v>0</v>
      </c>
      <c r="N19" s="38"/>
      <c r="O19" s="38">
        <v>0</v>
      </c>
      <c r="P19" s="38"/>
      <c r="Q19" s="38">
        <v>0</v>
      </c>
      <c r="R19" s="38"/>
    </row>
    <row r="20" spans="2:18" s="2" customFormat="1" ht="18.75" customHeight="1">
      <c r="B20" s="6" t="s">
        <v>4</v>
      </c>
      <c r="C20" s="38">
        <v>217</v>
      </c>
      <c r="D20" s="38"/>
      <c r="E20" s="38"/>
      <c r="F20" s="38">
        <v>210</v>
      </c>
      <c r="G20" s="38"/>
      <c r="H20" s="38"/>
      <c r="I20" s="38">
        <v>7</v>
      </c>
      <c r="J20" s="38"/>
      <c r="K20" s="38">
        <v>0</v>
      </c>
      <c r="L20" s="38"/>
      <c r="M20" s="38">
        <v>0</v>
      </c>
      <c r="N20" s="38"/>
      <c r="O20" s="38">
        <v>0</v>
      </c>
      <c r="P20" s="38"/>
      <c r="Q20" s="38">
        <v>0</v>
      </c>
      <c r="R20" s="38"/>
    </row>
    <row r="21" spans="2:18" s="2" customFormat="1" ht="18.75" customHeight="1">
      <c r="B21" s="6" t="s">
        <v>39</v>
      </c>
      <c r="C21" s="38">
        <v>175</v>
      </c>
      <c r="D21" s="38"/>
      <c r="E21" s="38"/>
      <c r="F21" s="38">
        <v>167</v>
      </c>
      <c r="G21" s="38"/>
      <c r="H21" s="38"/>
      <c r="I21" s="38">
        <v>8</v>
      </c>
      <c r="J21" s="38"/>
      <c r="K21" s="38">
        <v>0</v>
      </c>
      <c r="L21" s="38"/>
      <c r="M21" s="38">
        <v>0</v>
      </c>
      <c r="N21" s="38"/>
      <c r="O21" s="38">
        <v>0</v>
      </c>
      <c r="P21" s="38"/>
      <c r="Q21" s="38">
        <v>0</v>
      </c>
      <c r="R21" s="38"/>
    </row>
    <row r="22" spans="2:18" s="2" customFormat="1" ht="18.75" customHeight="1">
      <c r="B22" s="6" t="s">
        <v>52</v>
      </c>
      <c r="C22" s="38">
        <v>127</v>
      </c>
      <c r="D22" s="38"/>
      <c r="E22" s="38"/>
      <c r="F22" s="38">
        <v>119</v>
      </c>
      <c r="G22" s="38"/>
      <c r="H22" s="38"/>
      <c r="I22" s="38">
        <v>8</v>
      </c>
      <c r="J22" s="38"/>
      <c r="K22" s="38">
        <v>0</v>
      </c>
      <c r="L22" s="38"/>
      <c r="M22" s="38">
        <v>0</v>
      </c>
      <c r="N22" s="38"/>
      <c r="O22" s="38">
        <v>0</v>
      </c>
      <c r="P22" s="38"/>
      <c r="Q22" s="38">
        <v>0</v>
      </c>
      <c r="R22" s="38"/>
    </row>
    <row r="23" spans="2:18" s="2" customFormat="1" ht="18.75" customHeight="1">
      <c r="B23" s="6" t="s">
        <v>60</v>
      </c>
      <c r="C23" s="38">
        <f>SUM(F23:R23)</f>
        <v>68</v>
      </c>
      <c r="D23" s="38"/>
      <c r="E23" s="38"/>
      <c r="F23" s="38">
        <v>61</v>
      </c>
      <c r="G23" s="38"/>
      <c r="H23" s="38"/>
      <c r="I23" s="38">
        <v>7</v>
      </c>
      <c r="J23" s="38"/>
      <c r="K23" s="38">
        <v>0</v>
      </c>
      <c r="L23" s="38"/>
      <c r="M23" s="38">
        <v>0</v>
      </c>
      <c r="N23" s="38"/>
      <c r="O23" s="38">
        <v>0</v>
      </c>
      <c r="P23" s="38"/>
      <c r="Q23" s="38">
        <v>0</v>
      </c>
      <c r="R23" s="38"/>
    </row>
    <row r="24" spans="2:18" s="2" customFormat="1" ht="15" customHeight="1">
      <c r="B24" s="2" t="s">
        <v>54</v>
      </c>
      <c r="R24" s="21"/>
    </row>
    <row r="25" s="2" customFormat="1" ht="45" customHeight="1">
      <c r="R25" s="21"/>
    </row>
    <row r="26" spans="1:18" s="2" customFormat="1" ht="30" customHeight="1">
      <c r="A26" s="10" t="s">
        <v>22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s="2" customFormat="1" ht="7.5" customHeight="1">
      <c r="A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2:18" s="31" customFormat="1" ht="22.5" customHeight="1">
      <c r="B28" s="33" t="s">
        <v>51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2" t="s">
        <v>46</v>
      </c>
    </row>
    <row r="29" spans="2:18" s="2" customFormat="1" ht="18.75" customHeight="1">
      <c r="B29" s="46" t="s">
        <v>55</v>
      </c>
      <c r="C29" s="49" t="s">
        <v>49</v>
      </c>
      <c r="D29" s="71" t="s">
        <v>59</v>
      </c>
      <c r="E29" s="43" t="s">
        <v>47</v>
      </c>
      <c r="F29" s="42" t="s">
        <v>45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2:19" s="2" customFormat="1" ht="18.75" customHeight="1">
      <c r="B30" s="47"/>
      <c r="C30" s="50"/>
      <c r="D30" s="72"/>
      <c r="E30" s="44"/>
      <c r="F30" s="68"/>
      <c r="G30" s="69"/>
      <c r="H30" s="70"/>
      <c r="I30" s="23" t="s">
        <v>24</v>
      </c>
      <c r="J30" s="12" t="s">
        <v>25</v>
      </c>
      <c r="K30" s="12" t="s">
        <v>26</v>
      </c>
      <c r="L30" s="12" t="s">
        <v>27</v>
      </c>
      <c r="M30" s="12" t="s">
        <v>28</v>
      </c>
      <c r="N30" s="12" t="s">
        <v>29</v>
      </c>
      <c r="O30" s="12" t="s">
        <v>30</v>
      </c>
      <c r="P30" s="12" t="s">
        <v>31</v>
      </c>
      <c r="Q30" s="12" t="s">
        <v>32</v>
      </c>
      <c r="R30" s="13" t="s">
        <v>33</v>
      </c>
      <c r="S30" s="11"/>
    </row>
    <row r="31" spans="2:19" s="2" customFormat="1" ht="18.75" customHeight="1">
      <c r="B31" s="48"/>
      <c r="C31" s="50"/>
      <c r="D31" s="73"/>
      <c r="E31" s="45"/>
      <c r="F31" s="35" t="s">
        <v>23</v>
      </c>
      <c r="G31" s="26" t="s">
        <v>34</v>
      </c>
      <c r="H31" s="26" t="s">
        <v>35</v>
      </c>
      <c r="I31" s="24" t="s">
        <v>36</v>
      </c>
      <c r="J31" s="14" t="s">
        <v>37</v>
      </c>
      <c r="K31" s="14" t="s">
        <v>37</v>
      </c>
      <c r="L31" s="14" t="s">
        <v>37</v>
      </c>
      <c r="M31" s="14" t="s">
        <v>37</v>
      </c>
      <c r="N31" s="14" t="s">
        <v>37</v>
      </c>
      <c r="O31" s="14" t="s">
        <v>37</v>
      </c>
      <c r="P31" s="14" t="s">
        <v>37</v>
      </c>
      <c r="Q31" s="14" t="s">
        <v>37</v>
      </c>
      <c r="R31" s="15" t="s">
        <v>38</v>
      </c>
      <c r="S31" s="11"/>
    </row>
    <row r="32" spans="2:19" s="2" customFormat="1" ht="18.75" customHeight="1">
      <c r="B32" s="16" t="s">
        <v>5</v>
      </c>
      <c r="C32" s="17">
        <f>SUM(D32:F32)</f>
        <v>183</v>
      </c>
      <c r="D32" s="17">
        <v>12</v>
      </c>
      <c r="E32" s="17">
        <v>103</v>
      </c>
      <c r="F32" s="25">
        <f>SUM(I32:R32)</f>
        <v>68</v>
      </c>
      <c r="G32" s="37">
        <v>819.84</v>
      </c>
      <c r="H32" s="17">
        <v>7510</v>
      </c>
      <c r="I32" s="18">
        <v>1</v>
      </c>
      <c r="J32" s="19">
        <v>23</v>
      </c>
      <c r="K32" s="19">
        <v>28</v>
      </c>
      <c r="L32" s="19">
        <v>0</v>
      </c>
      <c r="M32" s="19">
        <v>5</v>
      </c>
      <c r="N32" s="19">
        <v>0</v>
      </c>
      <c r="O32" s="19">
        <v>6</v>
      </c>
      <c r="P32" s="19">
        <v>5</v>
      </c>
      <c r="Q32" s="19">
        <v>0</v>
      </c>
      <c r="R32" s="20">
        <v>0</v>
      </c>
      <c r="S32" s="11"/>
    </row>
    <row r="33" spans="2:18" s="2" customFormat="1" ht="18.75" customHeight="1">
      <c r="B33" s="16" t="s">
        <v>4</v>
      </c>
      <c r="C33" s="17">
        <f>SUM(D33:F33)</f>
        <v>188</v>
      </c>
      <c r="D33" s="17">
        <v>10</v>
      </c>
      <c r="E33" s="17">
        <v>102</v>
      </c>
      <c r="F33" s="25">
        <f>SUM(I33:R33)</f>
        <v>76</v>
      </c>
      <c r="G33" s="37">
        <v>791.26</v>
      </c>
      <c r="H33" s="17">
        <v>9973</v>
      </c>
      <c r="I33" s="18">
        <v>1</v>
      </c>
      <c r="J33" s="19">
        <v>24</v>
      </c>
      <c r="K33" s="19">
        <v>36</v>
      </c>
      <c r="L33" s="19">
        <v>1</v>
      </c>
      <c r="M33" s="19">
        <v>6</v>
      </c>
      <c r="N33" s="19">
        <v>0</v>
      </c>
      <c r="O33" s="19">
        <v>1</v>
      </c>
      <c r="P33" s="19">
        <v>7</v>
      </c>
      <c r="Q33" s="19">
        <v>0</v>
      </c>
      <c r="R33" s="20">
        <v>0</v>
      </c>
    </row>
    <row r="34" spans="2:18" s="2" customFormat="1" ht="18.75" customHeight="1">
      <c r="B34" s="16" t="s">
        <v>39</v>
      </c>
      <c r="C34" s="17">
        <v>121</v>
      </c>
      <c r="D34" s="17">
        <v>4</v>
      </c>
      <c r="E34" s="17">
        <v>70</v>
      </c>
      <c r="F34" s="25">
        <f>SUM(I34:R34)</f>
        <v>47</v>
      </c>
      <c r="G34" s="27" t="s">
        <v>40</v>
      </c>
      <c r="H34" s="28" t="s">
        <v>40</v>
      </c>
      <c r="I34" s="18">
        <v>0</v>
      </c>
      <c r="J34" s="19">
        <v>11</v>
      </c>
      <c r="K34" s="19">
        <v>22</v>
      </c>
      <c r="L34" s="19">
        <v>1</v>
      </c>
      <c r="M34" s="19">
        <v>5</v>
      </c>
      <c r="N34" s="19">
        <v>0</v>
      </c>
      <c r="O34" s="19">
        <v>1</v>
      </c>
      <c r="P34" s="19">
        <v>7</v>
      </c>
      <c r="Q34" s="19">
        <v>0</v>
      </c>
      <c r="R34" s="20">
        <v>0</v>
      </c>
    </row>
    <row r="35" spans="2:18" s="2" customFormat="1" ht="18.75" customHeight="1">
      <c r="B35" s="16" t="s">
        <v>52</v>
      </c>
      <c r="C35" s="17">
        <v>99</v>
      </c>
      <c r="D35" s="17">
        <v>4</v>
      </c>
      <c r="E35" s="17">
        <v>46</v>
      </c>
      <c r="F35" s="25">
        <v>49</v>
      </c>
      <c r="G35" s="27" t="s">
        <v>53</v>
      </c>
      <c r="H35" s="28" t="s">
        <v>53</v>
      </c>
      <c r="I35" s="18">
        <v>7</v>
      </c>
      <c r="J35" s="19">
        <v>8</v>
      </c>
      <c r="K35" s="19">
        <v>19</v>
      </c>
      <c r="L35" s="19">
        <v>2</v>
      </c>
      <c r="M35" s="19">
        <v>5</v>
      </c>
      <c r="N35" s="19">
        <v>0</v>
      </c>
      <c r="O35" s="19">
        <v>1</v>
      </c>
      <c r="P35" s="19">
        <v>7</v>
      </c>
      <c r="Q35" s="19">
        <v>0</v>
      </c>
      <c r="R35" s="20">
        <v>0</v>
      </c>
    </row>
    <row r="36" spans="2:18" s="2" customFormat="1" ht="18.75" customHeight="1">
      <c r="B36" s="16" t="s">
        <v>60</v>
      </c>
      <c r="C36" s="17">
        <v>54</v>
      </c>
      <c r="D36" s="17">
        <v>2</v>
      </c>
      <c r="E36" s="17">
        <v>27</v>
      </c>
      <c r="F36" s="25">
        <f>SUM(I36:R36)</f>
        <v>26</v>
      </c>
      <c r="G36" s="27" t="s">
        <v>40</v>
      </c>
      <c r="H36" s="28" t="s">
        <v>40</v>
      </c>
      <c r="I36" s="18">
        <v>0</v>
      </c>
      <c r="J36" s="19">
        <v>1</v>
      </c>
      <c r="K36" s="19">
        <v>11</v>
      </c>
      <c r="L36" s="19">
        <v>3</v>
      </c>
      <c r="M36" s="19">
        <v>5</v>
      </c>
      <c r="N36" s="19">
        <v>0</v>
      </c>
      <c r="O36" s="19">
        <v>1</v>
      </c>
      <c r="P36" s="19">
        <v>5</v>
      </c>
      <c r="Q36" s="19">
        <v>0</v>
      </c>
      <c r="R36" s="20">
        <v>0</v>
      </c>
    </row>
    <row r="37" spans="2:18" s="2" customFormat="1" ht="15" customHeight="1">
      <c r="B37" s="11" t="s">
        <v>54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22"/>
      <c r="Q37" s="22"/>
      <c r="R37" s="21"/>
    </row>
  </sheetData>
  <sheetProtection/>
  <mergeCells count="60">
    <mergeCell ref="O21:P21"/>
    <mergeCell ref="Q21:R21"/>
    <mergeCell ref="C21:E21"/>
    <mergeCell ref="F21:H21"/>
    <mergeCell ref="I21:J21"/>
    <mergeCell ref="K21:L21"/>
    <mergeCell ref="O16:P18"/>
    <mergeCell ref="O19:P19"/>
    <mergeCell ref="O20:P20"/>
    <mergeCell ref="F29:R29"/>
    <mergeCell ref="F30:H30"/>
    <mergeCell ref="B29:B31"/>
    <mergeCell ref="C29:C31"/>
    <mergeCell ref="D29:D31"/>
    <mergeCell ref="E29:E31"/>
    <mergeCell ref="M21:N21"/>
    <mergeCell ref="I20:J20"/>
    <mergeCell ref="K16:L18"/>
    <mergeCell ref="K19:L19"/>
    <mergeCell ref="K20:L20"/>
    <mergeCell ref="Q16:R18"/>
    <mergeCell ref="Q19:R19"/>
    <mergeCell ref="Q20:R20"/>
    <mergeCell ref="M16:N18"/>
    <mergeCell ref="M19:N19"/>
    <mergeCell ref="M20:N20"/>
    <mergeCell ref="Q5:Q8"/>
    <mergeCell ref="F16:H18"/>
    <mergeCell ref="F19:H19"/>
    <mergeCell ref="F20:H20"/>
    <mergeCell ref="B16:B18"/>
    <mergeCell ref="C16:E18"/>
    <mergeCell ref="C19:E19"/>
    <mergeCell ref="C20:E20"/>
    <mergeCell ref="I16:J18"/>
    <mergeCell ref="I19:J19"/>
    <mergeCell ref="R5:R8"/>
    <mergeCell ref="G6:N6"/>
    <mergeCell ref="E5:N5"/>
    <mergeCell ref="O5:O8"/>
    <mergeCell ref="F6:F8"/>
    <mergeCell ref="B5:B8"/>
    <mergeCell ref="C5:C8"/>
    <mergeCell ref="D5:D8"/>
    <mergeCell ref="E6:E8"/>
    <mergeCell ref="P5:P8"/>
    <mergeCell ref="Q22:R22"/>
    <mergeCell ref="C22:E22"/>
    <mergeCell ref="F22:H22"/>
    <mergeCell ref="I22:J22"/>
    <mergeCell ref="K22:L22"/>
    <mergeCell ref="M22:N22"/>
    <mergeCell ref="O22:P22"/>
    <mergeCell ref="Q23:R23"/>
    <mergeCell ref="C23:E23"/>
    <mergeCell ref="F23:H23"/>
    <mergeCell ref="I23:J23"/>
    <mergeCell ref="K23:L23"/>
    <mergeCell ref="M23:N23"/>
    <mergeCell ref="O23:P23"/>
  </mergeCells>
  <printOptions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&amp;R6.水  産  業</oddHeader>
    <oddFooter>&amp;C-43-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6"/>
  <sheetViews>
    <sheetView showGridLines="0" zoomScaleSheetLayoutView="115" zoomScalePageLayoutView="0" workbookViewId="0" topLeftCell="A1">
      <selection activeCell="J75" sqref="J75"/>
    </sheetView>
  </sheetViews>
  <sheetFormatPr defaultColWidth="9.00390625" defaultRowHeight="15" customHeight="1"/>
  <cols>
    <col min="1" max="1" width="1.625" style="74" customWidth="1"/>
    <col min="2" max="2" width="6.875" style="74" customWidth="1"/>
    <col min="3" max="6" width="6.625" style="74" customWidth="1"/>
    <col min="7" max="10" width="7.375" style="74" customWidth="1"/>
    <col min="11" max="16" width="6.625" style="74" customWidth="1"/>
    <col min="17" max="17" width="5.875" style="74" customWidth="1"/>
    <col min="18" max="18" width="7.75390625" style="74" customWidth="1"/>
    <col min="19" max="19" width="9.00390625" style="74" customWidth="1"/>
    <col min="20" max="20" width="9.75390625" style="74" bestFit="1" customWidth="1"/>
    <col min="21" max="21" width="9.00390625" style="74" customWidth="1"/>
    <col min="22" max="22" width="11.25390625" style="74" bestFit="1" customWidth="1"/>
    <col min="23" max="16384" width="9.00390625" style="74" customWidth="1"/>
  </cols>
  <sheetData>
    <row r="1" spans="2:8" s="93" customFormat="1" ht="30" customHeight="1">
      <c r="B1" s="97" t="s">
        <v>105</v>
      </c>
      <c r="C1" s="96"/>
      <c r="D1" s="95"/>
      <c r="E1" s="95"/>
      <c r="F1" s="95"/>
      <c r="G1" s="95"/>
      <c r="H1" s="94"/>
    </row>
    <row r="2" spans="2:8" s="93" customFormat="1" ht="7.5" customHeight="1">
      <c r="B2" s="97"/>
      <c r="C2" s="96"/>
      <c r="D2" s="95"/>
      <c r="E2" s="95"/>
      <c r="F2" s="95"/>
      <c r="G2" s="95"/>
      <c r="H2" s="94"/>
    </row>
    <row r="3" spans="2:8" ht="22.5" customHeight="1">
      <c r="B3" s="74" t="s">
        <v>104</v>
      </c>
      <c r="F3" s="77"/>
      <c r="G3" s="77"/>
      <c r="H3" s="87" t="s">
        <v>103</v>
      </c>
    </row>
    <row r="4" spans="2:8" ht="15" customHeight="1">
      <c r="B4" s="86" t="s">
        <v>91</v>
      </c>
      <c r="C4" s="90" t="s">
        <v>102</v>
      </c>
      <c r="D4" s="90"/>
      <c r="E4" s="92" t="s">
        <v>101</v>
      </c>
      <c r="F4" s="91"/>
      <c r="G4" s="90" t="s">
        <v>100</v>
      </c>
      <c r="H4" s="90"/>
    </row>
    <row r="5" spans="2:8" ht="13.5">
      <c r="B5" s="83"/>
      <c r="C5" s="82" t="s">
        <v>82</v>
      </c>
      <c r="D5" s="82" t="s">
        <v>81</v>
      </c>
      <c r="E5" s="82" t="s">
        <v>82</v>
      </c>
      <c r="F5" s="82" t="s">
        <v>81</v>
      </c>
      <c r="G5" s="82" t="s">
        <v>82</v>
      </c>
      <c r="H5" s="82" t="s">
        <v>81</v>
      </c>
    </row>
    <row r="6" spans="2:8" ht="13.5" hidden="1">
      <c r="B6" s="80" t="s">
        <v>80</v>
      </c>
      <c r="C6" s="79">
        <v>617</v>
      </c>
      <c r="D6" s="79">
        <v>1012588</v>
      </c>
      <c r="E6" s="79">
        <v>75</v>
      </c>
      <c r="F6" s="79">
        <v>80318</v>
      </c>
      <c r="G6" s="79">
        <v>33</v>
      </c>
      <c r="H6" s="79">
        <v>89670</v>
      </c>
    </row>
    <row r="7" spans="2:8" ht="13.5">
      <c r="B7" s="80" t="s">
        <v>79</v>
      </c>
      <c r="C7" s="79">
        <v>713</v>
      </c>
      <c r="D7" s="79">
        <v>984650</v>
      </c>
      <c r="E7" s="79">
        <v>91</v>
      </c>
      <c r="F7" s="79">
        <v>78586</v>
      </c>
      <c r="G7" s="79">
        <v>36</v>
      </c>
      <c r="H7" s="79">
        <v>98555</v>
      </c>
    </row>
    <row r="8" spans="2:8" ht="13.5">
      <c r="B8" s="80" t="s">
        <v>78</v>
      </c>
      <c r="C8" s="79">
        <v>648</v>
      </c>
      <c r="D8" s="79">
        <v>913514</v>
      </c>
      <c r="E8" s="79">
        <v>98</v>
      </c>
      <c r="F8" s="79">
        <v>108646</v>
      </c>
      <c r="G8" s="79">
        <v>28</v>
      </c>
      <c r="H8" s="79">
        <v>82286</v>
      </c>
    </row>
    <row r="9" spans="2:8" ht="15" customHeight="1">
      <c r="B9" s="80" t="s">
        <v>77</v>
      </c>
      <c r="C9" s="79">
        <v>757</v>
      </c>
      <c r="D9" s="79">
        <v>977074</v>
      </c>
      <c r="E9" s="79">
        <v>94</v>
      </c>
      <c r="F9" s="79">
        <v>86377</v>
      </c>
      <c r="G9" s="79">
        <v>17</v>
      </c>
      <c r="H9" s="79">
        <v>60661</v>
      </c>
    </row>
    <row r="10" spans="2:8" ht="15" customHeight="1">
      <c r="B10" s="80" t="s">
        <v>76</v>
      </c>
      <c r="C10" s="79">
        <v>574</v>
      </c>
      <c r="D10" s="79">
        <v>941231</v>
      </c>
      <c r="E10" s="79">
        <v>95</v>
      </c>
      <c r="F10" s="79">
        <v>87834</v>
      </c>
      <c r="G10" s="79">
        <v>29</v>
      </c>
      <c r="H10" s="79">
        <v>59029</v>
      </c>
    </row>
    <row r="11" spans="2:8" ht="15" customHeight="1">
      <c r="B11" s="80" t="s">
        <v>75</v>
      </c>
      <c r="C11" s="79">
        <v>554</v>
      </c>
      <c r="D11" s="79">
        <v>839837</v>
      </c>
      <c r="E11" s="79">
        <v>106</v>
      </c>
      <c r="F11" s="79">
        <v>94535</v>
      </c>
      <c r="G11" s="79">
        <v>26</v>
      </c>
      <c r="H11" s="79">
        <v>61391</v>
      </c>
    </row>
    <row r="12" spans="2:8" ht="15" customHeight="1">
      <c r="B12" s="80" t="s">
        <v>74</v>
      </c>
      <c r="C12" s="79">
        <v>612</v>
      </c>
      <c r="D12" s="79">
        <v>933175</v>
      </c>
      <c r="E12" s="79">
        <v>81</v>
      </c>
      <c r="F12" s="79">
        <v>75168</v>
      </c>
      <c r="G12" s="79">
        <v>24</v>
      </c>
      <c r="H12" s="79">
        <v>65479</v>
      </c>
    </row>
    <row r="13" spans="2:8" ht="15" customHeight="1">
      <c r="B13" s="80" t="s">
        <v>73</v>
      </c>
      <c r="C13" s="79">
        <v>607.6</v>
      </c>
      <c r="D13" s="79">
        <v>1011185.7</v>
      </c>
      <c r="E13" s="79">
        <v>92.8</v>
      </c>
      <c r="F13" s="79">
        <v>84215</v>
      </c>
      <c r="G13" s="79">
        <v>24.1</v>
      </c>
      <c r="H13" s="79">
        <v>63628.7</v>
      </c>
    </row>
    <row r="14" spans="2:8" ht="15" customHeight="1">
      <c r="B14" s="80" t="s">
        <v>72</v>
      </c>
      <c r="C14" s="79">
        <v>563</v>
      </c>
      <c r="D14" s="79">
        <v>849422</v>
      </c>
      <c r="E14" s="79">
        <v>88</v>
      </c>
      <c r="F14" s="79">
        <v>80517</v>
      </c>
      <c r="G14" s="79">
        <v>26</v>
      </c>
      <c r="H14" s="79">
        <v>57786</v>
      </c>
    </row>
    <row r="15" spans="2:8" ht="15" customHeight="1">
      <c r="B15" s="80" t="s">
        <v>71</v>
      </c>
      <c r="C15" s="79">
        <v>480</v>
      </c>
      <c r="D15" s="79">
        <v>794705</v>
      </c>
      <c r="E15" s="79">
        <v>60</v>
      </c>
      <c r="F15" s="79">
        <v>51256</v>
      </c>
      <c r="G15" s="79">
        <v>26</v>
      </c>
      <c r="H15" s="79">
        <v>44348</v>
      </c>
    </row>
    <row r="16" spans="2:8" ht="15" customHeight="1">
      <c r="B16" s="80" t="s">
        <v>70</v>
      </c>
      <c r="C16" s="79">
        <v>567</v>
      </c>
      <c r="D16" s="79">
        <v>803109</v>
      </c>
      <c r="E16" s="79">
        <v>45</v>
      </c>
      <c r="F16" s="79">
        <v>37478</v>
      </c>
      <c r="G16" s="79">
        <v>23</v>
      </c>
      <c r="H16" s="79">
        <v>43778</v>
      </c>
    </row>
    <row r="17" spans="2:8" ht="15" customHeight="1">
      <c r="B17" s="80" t="s">
        <v>69</v>
      </c>
      <c r="C17" s="79">
        <v>508</v>
      </c>
      <c r="D17" s="79">
        <v>798114</v>
      </c>
      <c r="E17" s="79">
        <v>49</v>
      </c>
      <c r="F17" s="79">
        <v>39213</v>
      </c>
      <c r="G17" s="79">
        <v>22</v>
      </c>
      <c r="H17" s="79">
        <v>39214</v>
      </c>
    </row>
    <row r="18" spans="2:8" ht="15" customHeight="1">
      <c r="B18" s="80" t="s">
        <v>68</v>
      </c>
      <c r="C18" s="79">
        <v>465</v>
      </c>
      <c r="D18" s="79">
        <v>762512</v>
      </c>
      <c r="E18" s="79">
        <v>39</v>
      </c>
      <c r="F18" s="79">
        <v>32498</v>
      </c>
      <c r="G18" s="79">
        <v>19</v>
      </c>
      <c r="H18" s="79">
        <v>43711</v>
      </c>
    </row>
    <row r="19" spans="2:8" ht="15" customHeight="1">
      <c r="B19" s="80" t="s">
        <v>67</v>
      </c>
      <c r="C19" s="79">
        <v>481</v>
      </c>
      <c r="D19" s="79">
        <v>804246</v>
      </c>
      <c r="E19" s="79">
        <v>36</v>
      </c>
      <c r="F19" s="79">
        <v>30790</v>
      </c>
      <c r="G19" s="79">
        <v>16</v>
      </c>
      <c r="H19" s="79">
        <v>41542</v>
      </c>
    </row>
    <row r="20" spans="2:8" ht="15" customHeight="1">
      <c r="B20" s="80" t="s">
        <v>66</v>
      </c>
      <c r="C20" s="79">
        <v>433</v>
      </c>
      <c r="D20" s="79">
        <v>749042</v>
      </c>
      <c r="E20" s="79">
        <v>69</v>
      </c>
      <c r="F20" s="79">
        <v>57386</v>
      </c>
      <c r="G20" s="79">
        <v>18</v>
      </c>
      <c r="H20" s="79">
        <v>37712</v>
      </c>
    </row>
    <row r="21" spans="2:8" ht="15" customHeight="1">
      <c r="B21" s="80" t="s">
        <v>65</v>
      </c>
      <c r="C21" s="79">
        <v>474.212</v>
      </c>
      <c r="D21" s="79">
        <v>795005.621</v>
      </c>
      <c r="E21" s="79">
        <f>45.266+33.5933</f>
        <v>78.85929999999999</v>
      </c>
      <c r="F21" s="79">
        <f>41099.38+16931.578</f>
        <v>58030.958</v>
      </c>
      <c r="G21" s="79">
        <v>15</v>
      </c>
      <c r="H21" s="79">
        <v>36763</v>
      </c>
    </row>
    <row r="22" spans="2:8" ht="15" customHeight="1">
      <c r="B22" s="80" t="s">
        <v>64</v>
      </c>
      <c r="C22" s="79">
        <v>423</v>
      </c>
      <c r="D22" s="79">
        <v>789732</v>
      </c>
      <c r="E22" s="79">
        <v>73</v>
      </c>
      <c r="F22" s="79">
        <v>58331</v>
      </c>
      <c r="G22" s="79">
        <v>17</v>
      </c>
      <c r="H22" s="79">
        <v>28806</v>
      </c>
    </row>
    <row r="23" spans="2:8" ht="15" customHeight="1">
      <c r="B23" s="80" t="s">
        <v>63</v>
      </c>
      <c r="C23" s="79">
        <v>447</v>
      </c>
      <c r="D23" s="79">
        <v>769158</v>
      </c>
      <c r="E23" s="79">
        <v>63</v>
      </c>
      <c r="F23" s="79">
        <v>55712</v>
      </c>
      <c r="G23" s="79">
        <v>16</v>
      </c>
      <c r="H23" s="79">
        <v>28913</v>
      </c>
    </row>
    <row r="24" spans="2:8" ht="15" customHeight="1">
      <c r="B24" s="80" t="s">
        <v>62</v>
      </c>
      <c r="C24" s="79">
        <v>457</v>
      </c>
      <c r="D24" s="79">
        <v>721028</v>
      </c>
      <c r="E24" s="79">
        <v>59</v>
      </c>
      <c r="F24" s="79">
        <v>50665</v>
      </c>
      <c r="G24" s="79">
        <v>16</v>
      </c>
      <c r="H24" s="79">
        <v>30460</v>
      </c>
    </row>
    <row r="25" spans="2:8" ht="13.5">
      <c r="B25" s="89"/>
      <c r="C25" s="89"/>
      <c r="D25" s="89"/>
      <c r="E25" s="89"/>
      <c r="F25" s="89"/>
      <c r="G25" s="89"/>
      <c r="H25" s="89"/>
    </row>
    <row r="26" spans="2:16" ht="15" customHeight="1">
      <c r="B26" s="74" t="s">
        <v>99</v>
      </c>
      <c r="C26" s="88"/>
      <c r="D26" s="88"/>
      <c r="E26" s="88"/>
      <c r="F26" s="88"/>
      <c r="G26" s="88"/>
      <c r="H26" s="88"/>
      <c r="I26" s="88"/>
      <c r="J26" s="88"/>
      <c r="N26" s="77"/>
      <c r="O26" s="77"/>
      <c r="P26" s="87" t="s">
        <v>92</v>
      </c>
    </row>
    <row r="27" spans="2:16" ht="15" customHeight="1">
      <c r="B27" s="86" t="s">
        <v>91</v>
      </c>
      <c r="C27" s="85" t="s">
        <v>98</v>
      </c>
      <c r="D27" s="84"/>
      <c r="E27" s="85" t="s">
        <v>97</v>
      </c>
      <c r="F27" s="84"/>
      <c r="G27" s="85" t="s">
        <v>96</v>
      </c>
      <c r="H27" s="84"/>
      <c r="I27" s="85" t="s">
        <v>95</v>
      </c>
      <c r="J27" s="84"/>
      <c r="K27" s="85" t="s">
        <v>94</v>
      </c>
      <c r="L27" s="84"/>
      <c r="M27" s="85" t="s">
        <v>84</v>
      </c>
      <c r="N27" s="84"/>
      <c r="O27" s="85" t="s">
        <v>83</v>
      </c>
      <c r="P27" s="84"/>
    </row>
    <row r="28" spans="2:16" ht="13.5">
      <c r="B28" s="83"/>
      <c r="C28" s="82" t="s">
        <v>82</v>
      </c>
      <c r="D28" s="82" t="s">
        <v>81</v>
      </c>
      <c r="E28" s="82" t="s">
        <v>82</v>
      </c>
      <c r="F28" s="82" t="s">
        <v>81</v>
      </c>
      <c r="G28" s="82" t="s">
        <v>82</v>
      </c>
      <c r="H28" s="82" t="s">
        <v>81</v>
      </c>
      <c r="I28" s="82" t="s">
        <v>82</v>
      </c>
      <c r="J28" s="82" t="s">
        <v>81</v>
      </c>
      <c r="K28" s="82" t="s">
        <v>82</v>
      </c>
      <c r="L28" s="82" t="s">
        <v>81</v>
      </c>
      <c r="M28" s="82" t="s">
        <v>82</v>
      </c>
      <c r="N28" s="82" t="s">
        <v>81</v>
      </c>
      <c r="O28" s="82" t="s">
        <v>82</v>
      </c>
      <c r="P28" s="82" t="s">
        <v>81</v>
      </c>
    </row>
    <row r="29" spans="2:16" ht="13.5" hidden="1">
      <c r="B29" s="80" t="s">
        <v>80</v>
      </c>
      <c r="C29" s="81">
        <v>625</v>
      </c>
      <c r="D29" s="81">
        <v>25338</v>
      </c>
      <c r="E29" s="81">
        <v>8411</v>
      </c>
      <c r="F29" s="81">
        <v>38880</v>
      </c>
      <c r="G29" s="81">
        <v>1611</v>
      </c>
      <c r="H29" s="81">
        <v>9022</v>
      </c>
      <c r="I29" s="81">
        <v>20437</v>
      </c>
      <c r="J29" s="81">
        <v>11437</v>
      </c>
      <c r="K29" s="81">
        <v>1307</v>
      </c>
      <c r="L29" s="81">
        <v>806</v>
      </c>
      <c r="M29" s="81">
        <v>862</v>
      </c>
      <c r="N29" s="81">
        <v>4187</v>
      </c>
      <c r="O29" s="81">
        <v>33253</v>
      </c>
      <c r="P29" s="81">
        <v>89670</v>
      </c>
    </row>
    <row r="30" spans="2:16" ht="13.5">
      <c r="B30" s="80" t="s">
        <v>79</v>
      </c>
      <c r="C30" s="81">
        <v>547</v>
      </c>
      <c r="D30" s="81">
        <v>23255</v>
      </c>
      <c r="E30" s="81">
        <v>11931</v>
      </c>
      <c r="F30" s="81">
        <v>49821</v>
      </c>
      <c r="G30" s="81">
        <v>1450</v>
      </c>
      <c r="H30" s="81">
        <v>7994</v>
      </c>
      <c r="I30" s="81">
        <v>19242</v>
      </c>
      <c r="J30" s="81">
        <v>10323</v>
      </c>
      <c r="K30" s="81">
        <v>1500</v>
      </c>
      <c r="L30" s="81">
        <v>1040</v>
      </c>
      <c r="M30" s="81">
        <f>O30-C30-E30-G30-I30-K30</f>
        <v>1644</v>
      </c>
      <c r="N30" s="81">
        <f>P30-D30-F30-H30-J30-L30</f>
        <v>6122</v>
      </c>
      <c r="O30" s="81">
        <v>36314</v>
      </c>
      <c r="P30" s="81">
        <v>98555</v>
      </c>
    </row>
    <row r="31" spans="2:16" ht="13.5">
      <c r="B31" s="80" t="s">
        <v>78</v>
      </c>
      <c r="C31" s="81">
        <v>465</v>
      </c>
      <c r="D31" s="81">
        <v>19630</v>
      </c>
      <c r="E31" s="81">
        <v>7962</v>
      </c>
      <c r="F31" s="81">
        <v>40486</v>
      </c>
      <c r="G31" s="81">
        <v>1401</v>
      </c>
      <c r="H31" s="81">
        <v>7518</v>
      </c>
      <c r="I31" s="81">
        <v>16512</v>
      </c>
      <c r="J31" s="81">
        <v>8775</v>
      </c>
      <c r="K31" s="81">
        <v>419</v>
      </c>
      <c r="L31" s="81">
        <v>264</v>
      </c>
      <c r="M31" s="81">
        <f>O31-C31-E31-G31-I31-K31</f>
        <v>1299</v>
      </c>
      <c r="N31" s="81">
        <f>P31-D31-F31-H31-J31-L31</f>
        <v>5613</v>
      </c>
      <c r="O31" s="81">
        <v>28058</v>
      </c>
      <c r="P31" s="81">
        <v>82286</v>
      </c>
    </row>
    <row r="32" spans="2:16" ht="15" customHeight="1">
      <c r="B32" s="80" t="s">
        <v>77</v>
      </c>
      <c r="C32" s="81">
        <v>308</v>
      </c>
      <c r="D32" s="81">
        <v>13162</v>
      </c>
      <c r="E32" s="81">
        <v>6051</v>
      </c>
      <c r="F32" s="81">
        <v>33519</v>
      </c>
      <c r="G32" s="81">
        <v>1106</v>
      </c>
      <c r="H32" s="81">
        <v>5848</v>
      </c>
      <c r="I32" s="81">
        <v>8587</v>
      </c>
      <c r="J32" s="81">
        <v>4801</v>
      </c>
      <c r="K32" s="81">
        <v>201</v>
      </c>
      <c r="L32" s="81">
        <v>123</v>
      </c>
      <c r="M32" s="81">
        <f>O32-C32-E32-G32-I32-K32</f>
        <v>1065</v>
      </c>
      <c r="N32" s="81">
        <f>P32-D32-F32-H32-J32-L32</f>
        <v>3208</v>
      </c>
      <c r="O32" s="81">
        <v>17318</v>
      </c>
      <c r="P32" s="81">
        <v>60661</v>
      </c>
    </row>
    <row r="33" spans="2:16" ht="15" customHeight="1">
      <c r="B33" s="80" t="s">
        <v>76</v>
      </c>
      <c r="C33" s="81">
        <v>49</v>
      </c>
      <c r="D33" s="81">
        <v>2164</v>
      </c>
      <c r="E33" s="81">
        <v>7242</v>
      </c>
      <c r="F33" s="81">
        <v>35069</v>
      </c>
      <c r="G33" s="81">
        <v>1507</v>
      </c>
      <c r="H33" s="81">
        <v>8021</v>
      </c>
      <c r="I33" s="81">
        <v>18714</v>
      </c>
      <c r="J33" s="81">
        <v>9738</v>
      </c>
      <c r="K33" s="81">
        <v>214</v>
      </c>
      <c r="L33" s="81">
        <v>131</v>
      </c>
      <c r="M33" s="81">
        <f>O33-C33-E33-G33-I33-K33</f>
        <v>1195</v>
      </c>
      <c r="N33" s="81">
        <f>P33-D33-F33-H33-J33-L33</f>
        <v>3906</v>
      </c>
      <c r="O33" s="81">
        <v>28921</v>
      </c>
      <c r="P33" s="81">
        <v>59029</v>
      </c>
    </row>
    <row r="34" spans="2:16" ht="15" customHeight="1">
      <c r="B34" s="80" t="s">
        <v>75</v>
      </c>
      <c r="C34" s="81">
        <v>46</v>
      </c>
      <c r="D34" s="81">
        <v>2146</v>
      </c>
      <c r="E34" s="81">
        <v>6681</v>
      </c>
      <c r="F34" s="81">
        <v>38319</v>
      </c>
      <c r="G34" s="81">
        <v>1393</v>
      </c>
      <c r="H34" s="81">
        <v>7090</v>
      </c>
      <c r="I34" s="81">
        <v>16466</v>
      </c>
      <c r="J34" s="81">
        <v>8695</v>
      </c>
      <c r="K34" s="81">
        <v>286</v>
      </c>
      <c r="L34" s="81">
        <v>157</v>
      </c>
      <c r="M34" s="81">
        <f>O34-C34-E34-G34-I34-K34</f>
        <v>1326</v>
      </c>
      <c r="N34" s="81">
        <f>P34-D34-F34-H34-J34-L34</f>
        <v>4984</v>
      </c>
      <c r="O34" s="81">
        <v>26198</v>
      </c>
      <c r="P34" s="81">
        <v>61391</v>
      </c>
    </row>
    <row r="35" spans="2:16" ht="15" customHeight="1">
      <c r="B35" s="80" t="s">
        <v>74</v>
      </c>
      <c r="C35" s="81">
        <v>340.5</v>
      </c>
      <c r="D35" s="81">
        <v>15991</v>
      </c>
      <c r="E35" s="81">
        <v>6307.2</v>
      </c>
      <c r="F35" s="81">
        <v>32005</v>
      </c>
      <c r="G35" s="81">
        <v>1058.2</v>
      </c>
      <c r="H35" s="81">
        <v>5356</v>
      </c>
      <c r="I35" s="81">
        <v>15807.7</v>
      </c>
      <c r="J35" s="81">
        <v>7966</v>
      </c>
      <c r="K35" s="81">
        <v>331.9</v>
      </c>
      <c r="L35" s="81">
        <v>196</v>
      </c>
      <c r="M35" s="81">
        <f>O35-(C35+E35+G35+I35+K35)</f>
        <v>423.90000000000146</v>
      </c>
      <c r="N35" s="81">
        <f>P35-(D35+F35+H35+J35+L35)</f>
        <v>3965</v>
      </c>
      <c r="O35" s="81">
        <v>24269.4</v>
      </c>
      <c r="P35" s="81">
        <v>65479</v>
      </c>
    </row>
    <row r="36" spans="2:16" ht="15" customHeight="1">
      <c r="B36" s="80" t="s">
        <v>73</v>
      </c>
      <c r="C36" s="81">
        <v>513.8</v>
      </c>
      <c r="D36" s="81">
        <v>23311.5</v>
      </c>
      <c r="E36" s="81">
        <v>4131.9</v>
      </c>
      <c r="F36" s="81">
        <v>24779</v>
      </c>
      <c r="G36" s="81">
        <v>917.7</v>
      </c>
      <c r="H36" s="81">
        <v>3909.7</v>
      </c>
      <c r="I36" s="81">
        <v>17741.5</v>
      </c>
      <c r="J36" s="81">
        <v>9097</v>
      </c>
      <c r="K36" s="81">
        <v>467.1</v>
      </c>
      <c r="L36" s="81">
        <v>315.8</v>
      </c>
      <c r="M36" s="81">
        <f>O36-K36-I36-G36-E36-C36</f>
        <v>364.6000000000006</v>
      </c>
      <c r="N36" s="81">
        <f>P36-L36-J36-H36-F36-D36</f>
        <v>2215.699999999997</v>
      </c>
      <c r="O36" s="81">
        <v>24136.6</v>
      </c>
      <c r="P36" s="81">
        <v>63628.7</v>
      </c>
    </row>
    <row r="37" spans="2:16" ht="15" customHeight="1">
      <c r="B37" s="80" t="s">
        <v>72</v>
      </c>
      <c r="C37" s="81">
        <v>270.8</v>
      </c>
      <c r="D37" s="81">
        <v>12403</v>
      </c>
      <c r="E37" s="81">
        <v>6248.5</v>
      </c>
      <c r="F37" s="81">
        <v>28276</v>
      </c>
      <c r="G37" s="81">
        <v>682.3</v>
      </c>
      <c r="H37" s="81">
        <v>3303</v>
      </c>
      <c r="I37" s="81">
        <v>17618.6</v>
      </c>
      <c r="J37" s="81">
        <v>8708</v>
      </c>
      <c r="K37" s="81">
        <v>474.7</v>
      </c>
      <c r="L37" s="81">
        <v>295</v>
      </c>
      <c r="M37" s="81">
        <v>823</v>
      </c>
      <c r="N37" s="81">
        <v>4801</v>
      </c>
      <c r="O37" s="81">
        <f>C37+E37+G37+I37+K37+M37</f>
        <v>26117.899999999998</v>
      </c>
      <c r="P37" s="81">
        <f>D37+F37+H37+J37+L37+N37</f>
        <v>57786</v>
      </c>
    </row>
    <row r="38" spans="2:16" ht="15" customHeight="1">
      <c r="B38" s="80" t="s">
        <v>71</v>
      </c>
      <c r="C38" s="79">
        <v>146</v>
      </c>
      <c r="D38" s="79">
        <v>6552</v>
      </c>
      <c r="E38" s="79">
        <v>3743</v>
      </c>
      <c r="F38" s="79">
        <v>18045</v>
      </c>
      <c r="G38" s="79">
        <v>1121</v>
      </c>
      <c r="H38" s="79">
        <v>5223</v>
      </c>
      <c r="I38" s="79">
        <v>20136</v>
      </c>
      <c r="J38" s="79">
        <v>9955</v>
      </c>
      <c r="K38" s="79">
        <v>335</v>
      </c>
      <c r="L38" s="79">
        <v>218</v>
      </c>
      <c r="M38" s="79">
        <v>394</v>
      </c>
      <c r="N38" s="79">
        <v>4355</v>
      </c>
      <c r="O38" s="79">
        <v>25875</v>
      </c>
      <c r="P38" s="79">
        <v>44348</v>
      </c>
    </row>
    <row r="39" spans="2:18" ht="15" customHeight="1">
      <c r="B39" s="80" t="s">
        <v>70</v>
      </c>
      <c r="C39" s="79">
        <v>148</v>
      </c>
      <c r="D39" s="79">
        <v>5857</v>
      </c>
      <c r="E39" s="79">
        <v>4280</v>
      </c>
      <c r="F39" s="79">
        <v>24460</v>
      </c>
      <c r="G39" s="79">
        <v>432</v>
      </c>
      <c r="H39" s="79">
        <v>2114</v>
      </c>
      <c r="I39" s="79">
        <v>17607</v>
      </c>
      <c r="J39" s="79">
        <v>8809</v>
      </c>
      <c r="K39" s="79">
        <v>240</v>
      </c>
      <c r="L39" s="79">
        <v>138</v>
      </c>
      <c r="M39" s="79">
        <v>456</v>
      </c>
      <c r="N39" s="79">
        <v>2400</v>
      </c>
      <c r="O39" s="79">
        <v>23163</v>
      </c>
      <c r="P39" s="79">
        <v>43778</v>
      </c>
      <c r="R39" s="75"/>
    </row>
    <row r="40" spans="2:16" ht="15" customHeight="1">
      <c r="B40" s="80" t="s">
        <v>69</v>
      </c>
      <c r="C40" s="79">
        <v>54</v>
      </c>
      <c r="D40" s="79">
        <v>2330</v>
      </c>
      <c r="E40" s="79">
        <v>4207</v>
      </c>
      <c r="F40" s="79">
        <v>21010</v>
      </c>
      <c r="G40" s="79">
        <v>746</v>
      </c>
      <c r="H40" s="79">
        <v>3919</v>
      </c>
      <c r="I40" s="79">
        <v>16831</v>
      </c>
      <c r="J40" s="79">
        <v>8998</v>
      </c>
      <c r="K40" s="79">
        <v>151</v>
      </c>
      <c r="L40" s="79">
        <v>97</v>
      </c>
      <c r="M40" s="79">
        <v>317</v>
      </c>
      <c r="N40" s="79">
        <v>2860</v>
      </c>
      <c r="O40" s="79">
        <v>22306</v>
      </c>
      <c r="P40" s="79">
        <v>39214</v>
      </c>
    </row>
    <row r="41" spans="2:16" ht="15" customHeight="1">
      <c r="B41" s="80" t="s">
        <v>68</v>
      </c>
      <c r="C41" s="79">
        <v>189</v>
      </c>
      <c r="D41" s="79">
        <v>8495</v>
      </c>
      <c r="E41" s="79">
        <v>4310</v>
      </c>
      <c r="F41" s="79">
        <v>20222</v>
      </c>
      <c r="G41" s="79">
        <v>896</v>
      </c>
      <c r="H41" s="79">
        <v>4512</v>
      </c>
      <c r="I41" s="79">
        <v>13457</v>
      </c>
      <c r="J41" s="79">
        <v>7361</v>
      </c>
      <c r="K41" s="79">
        <v>408</v>
      </c>
      <c r="L41" s="79">
        <v>194</v>
      </c>
      <c r="M41" s="79">
        <v>458</v>
      </c>
      <c r="N41" s="79">
        <v>2927</v>
      </c>
      <c r="O41" s="79">
        <v>19718</v>
      </c>
      <c r="P41" s="79">
        <v>43711</v>
      </c>
    </row>
    <row r="42" spans="2:16" ht="15" customHeight="1">
      <c r="B42" s="80" t="s">
        <v>67</v>
      </c>
      <c r="C42" s="79">
        <v>165</v>
      </c>
      <c r="D42" s="79">
        <v>7852</v>
      </c>
      <c r="E42" s="79">
        <v>4138</v>
      </c>
      <c r="F42" s="79">
        <v>22205</v>
      </c>
      <c r="G42" s="79">
        <v>519</v>
      </c>
      <c r="H42" s="79">
        <v>2895</v>
      </c>
      <c r="I42" s="79">
        <v>10240</v>
      </c>
      <c r="J42" s="79">
        <v>5950</v>
      </c>
      <c r="K42" s="79">
        <v>163</v>
      </c>
      <c r="L42" s="79">
        <v>128</v>
      </c>
      <c r="M42" s="79">
        <v>244</v>
      </c>
      <c r="N42" s="79">
        <v>2512</v>
      </c>
      <c r="O42" s="79">
        <f>C42+E42+G42+I42+K42+M42</f>
        <v>15469</v>
      </c>
      <c r="P42" s="79">
        <f>D42+F42+H42+J42+L42+N42</f>
        <v>41542</v>
      </c>
    </row>
    <row r="43" spans="2:18" ht="15" customHeight="1">
      <c r="B43" s="80" t="s">
        <v>66</v>
      </c>
      <c r="C43" s="79">
        <v>162</v>
      </c>
      <c r="D43" s="79">
        <v>7199</v>
      </c>
      <c r="E43" s="79">
        <v>3285</v>
      </c>
      <c r="F43" s="79">
        <v>17725</v>
      </c>
      <c r="G43" s="79">
        <v>573</v>
      </c>
      <c r="H43" s="79">
        <v>3086</v>
      </c>
      <c r="I43" s="79">
        <v>13417</v>
      </c>
      <c r="J43" s="79">
        <v>7581</v>
      </c>
      <c r="K43" s="79">
        <v>258</v>
      </c>
      <c r="L43" s="79">
        <v>236</v>
      </c>
      <c r="M43" s="79">
        <v>387</v>
      </c>
      <c r="N43" s="79">
        <v>1885</v>
      </c>
      <c r="O43" s="79">
        <f>C43+E43+G43+I43+K43+M43</f>
        <v>18082</v>
      </c>
      <c r="P43" s="79">
        <f>D43+F43+H43+J43+L43+N43</f>
        <v>37712</v>
      </c>
      <c r="Q43" s="75"/>
      <c r="R43" s="75"/>
    </row>
    <row r="44" spans="2:18" ht="15" customHeight="1">
      <c r="B44" s="80" t="s">
        <v>65</v>
      </c>
      <c r="C44" s="79">
        <v>116.9</v>
      </c>
      <c r="D44" s="79">
        <v>6027.296</v>
      </c>
      <c r="E44" s="79">
        <f>1594.9+1222.1+150.6</f>
        <v>2967.6</v>
      </c>
      <c r="F44" s="79">
        <f>3823.73+13704.669+422.46</f>
        <v>17950.859</v>
      </c>
      <c r="G44" s="79">
        <v>557.6</v>
      </c>
      <c r="H44" s="79">
        <v>3315.52</v>
      </c>
      <c r="I44" s="79">
        <v>9921.6</v>
      </c>
      <c r="J44" s="79">
        <v>5831.603</v>
      </c>
      <c r="K44" s="79">
        <v>320.7</v>
      </c>
      <c r="L44" s="79">
        <v>379.33</v>
      </c>
      <c r="M44" s="79">
        <v>1015</v>
      </c>
      <c r="N44" s="79">
        <v>3258</v>
      </c>
      <c r="O44" s="79">
        <f>C44+E44+G44+I44+K44+M44</f>
        <v>14899.400000000001</v>
      </c>
      <c r="P44" s="79">
        <f>D44+F44+H44+J44+L44+N44</f>
        <v>36762.608</v>
      </c>
      <c r="Q44" s="75"/>
      <c r="R44" s="75"/>
    </row>
    <row r="45" spans="2:18" ht="15" customHeight="1">
      <c r="B45" s="80" t="s">
        <v>64</v>
      </c>
      <c r="C45" s="79">
        <v>75.4</v>
      </c>
      <c r="D45" s="79">
        <v>3661</v>
      </c>
      <c r="E45" s="79">
        <v>1953</v>
      </c>
      <c r="F45" s="79">
        <v>13161</v>
      </c>
      <c r="G45" s="79">
        <v>326</v>
      </c>
      <c r="H45" s="79">
        <v>1891</v>
      </c>
      <c r="I45" s="79">
        <v>13334</v>
      </c>
      <c r="J45" s="79">
        <v>7651</v>
      </c>
      <c r="K45" s="79">
        <v>129.6</v>
      </c>
      <c r="L45" s="79">
        <v>88</v>
      </c>
      <c r="M45" s="79">
        <v>816</v>
      </c>
      <c r="N45" s="79">
        <v>2353</v>
      </c>
      <c r="O45" s="79">
        <f>C45+E45+G45+I45+K45+M45</f>
        <v>16634</v>
      </c>
      <c r="P45" s="79">
        <f>D45+F45+H45+J45+L45+N45</f>
        <v>28805</v>
      </c>
      <c r="Q45" s="75"/>
      <c r="R45" s="75"/>
    </row>
    <row r="46" spans="2:18" ht="15" customHeight="1">
      <c r="B46" s="80" t="s">
        <v>63</v>
      </c>
      <c r="C46" s="79">
        <v>143</v>
      </c>
      <c r="D46" s="79">
        <v>7183</v>
      </c>
      <c r="E46" s="79">
        <v>1685</v>
      </c>
      <c r="F46" s="79">
        <v>10766</v>
      </c>
      <c r="G46" s="79">
        <v>319</v>
      </c>
      <c r="H46" s="79">
        <v>1987</v>
      </c>
      <c r="I46" s="79">
        <v>12557</v>
      </c>
      <c r="J46" s="79">
        <v>6762</v>
      </c>
      <c r="K46" s="79">
        <v>272</v>
      </c>
      <c r="L46" s="79">
        <v>218</v>
      </c>
      <c r="M46" s="79">
        <v>585</v>
      </c>
      <c r="N46" s="79">
        <v>1997</v>
      </c>
      <c r="O46" s="79">
        <f>C46+E46+G46+I46+K46+M46</f>
        <v>15561</v>
      </c>
      <c r="P46" s="79">
        <f>D46+F46+H46+J46+L46+N46</f>
        <v>28913</v>
      </c>
      <c r="Q46" s="75"/>
      <c r="R46" s="75"/>
    </row>
    <row r="47" spans="2:18" ht="15" customHeight="1">
      <c r="B47" s="80" t="s">
        <v>62</v>
      </c>
      <c r="C47" s="79">
        <v>127</v>
      </c>
      <c r="D47" s="79">
        <v>6462</v>
      </c>
      <c r="E47" s="79">
        <v>2012</v>
      </c>
      <c r="F47" s="79">
        <v>13103</v>
      </c>
      <c r="G47" s="79">
        <v>378</v>
      </c>
      <c r="H47" s="79">
        <v>2065</v>
      </c>
      <c r="I47" s="79">
        <v>11809</v>
      </c>
      <c r="J47" s="79">
        <v>6417</v>
      </c>
      <c r="K47" s="79">
        <v>217</v>
      </c>
      <c r="L47" s="79">
        <v>177</v>
      </c>
      <c r="M47" s="79">
        <f>O47-C47-E47-G47-I47-K47</f>
        <v>1320</v>
      </c>
      <c r="N47" s="79">
        <f>P47-D47-F47-H47-J47-L47</f>
        <v>2236</v>
      </c>
      <c r="O47" s="79">
        <v>15863</v>
      </c>
      <c r="P47" s="79">
        <v>30460</v>
      </c>
      <c r="Q47" s="75"/>
      <c r="R47" s="75"/>
    </row>
    <row r="49" spans="2:18" ht="15" customHeight="1">
      <c r="B49" s="74" t="s">
        <v>93</v>
      </c>
      <c r="C49" s="88"/>
      <c r="D49" s="88"/>
      <c r="E49" s="88"/>
      <c r="F49" s="88"/>
      <c r="G49" s="88"/>
      <c r="H49" s="88"/>
      <c r="P49" s="77"/>
      <c r="R49" s="87" t="s">
        <v>92</v>
      </c>
    </row>
    <row r="50" spans="2:18" ht="13.5">
      <c r="B50" s="86" t="s">
        <v>91</v>
      </c>
      <c r="C50" s="85" t="s">
        <v>90</v>
      </c>
      <c r="D50" s="84"/>
      <c r="E50" s="85" t="s">
        <v>89</v>
      </c>
      <c r="F50" s="84"/>
      <c r="G50" s="85" t="s">
        <v>88</v>
      </c>
      <c r="H50" s="84"/>
      <c r="I50" s="85" t="s">
        <v>87</v>
      </c>
      <c r="J50" s="84"/>
      <c r="K50" s="85" t="s">
        <v>86</v>
      </c>
      <c r="L50" s="84"/>
      <c r="M50" s="85" t="s">
        <v>85</v>
      </c>
      <c r="N50" s="84"/>
      <c r="O50" s="85" t="s">
        <v>84</v>
      </c>
      <c r="P50" s="84"/>
      <c r="Q50" s="85" t="s">
        <v>83</v>
      </c>
      <c r="R50" s="84"/>
    </row>
    <row r="51" spans="2:18" ht="13.5">
      <c r="B51" s="83"/>
      <c r="C51" s="82" t="s">
        <v>82</v>
      </c>
      <c r="D51" s="82" t="s">
        <v>81</v>
      </c>
      <c r="E51" s="82" t="s">
        <v>82</v>
      </c>
      <c r="F51" s="82" t="s">
        <v>81</v>
      </c>
      <c r="G51" s="82" t="s">
        <v>82</v>
      </c>
      <c r="H51" s="82" t="s">
        <v>81</v>
      </c>
      <c r="I51" s="82" t="s">
        <v>82</v>
      </c>
      <c r="J51" s="82" t="s">
        <v>81</v>
      </c>
      <c r="K51" s="82" t="s">
        <v>82</v>
      </c>
      <c r="L51" s="82" t="s">
        <v>81</v>
      </c>
      <c r="M51" s="82" t="s">
        <v>82</v>
      </c>
      <c r="N51" s="82" t="s">
        <v>81</v>
      </c>
      <c r="O51" s="82" t="s">
        <v>82</v>
      </c>
      <c r="P51" s="82" t="s">
        <v>81</v>
      </c>
      <c r="Q51" s="82" t="s">
        <v>82</v>
      </c>
      <c r="R51" s="82" t="s">
        <v>81</v>
      </c>
    </row>
    <row r="52" spans="2:18" ht="13.5" hidden="1">
      <c r="B52" s="80" t="s">
        <v>80</v>
      </c>
      <c r="C52" s="81">
        <v>35060</v>
      </c>
      <c r="D52" s="81">
        <v>34584</v>
      </c>
      <c r="E52" s="81">
        <v>12090</v>
      </c>
      <c r="F52" s="81">
        <v>18082</v>
      </c>
      <c r="G52" s="81">
        <v>85157</v>
      </c>
      <c r="H52" s="81">
        <v>359895</v>
      </c>
      <c r="I52" s="81">
        <v>263341</v>
      </c>
      <c r="J52" s="81">
        <v>455746</v>
      </c>
      <c r="K52" s="81">
        <v>6336</v>
      </c>
      <c r="L52" s="81">
        <v>5184</v>
      </c>
      <c r="M52" s="81">
        <v>136237</v>
      </c>
      <c r="N52" s="81">
        <v>132103</v>
      </c>
      <c r="O52" s="81">
        <v>123739</v>
      </c>
      <c r="P52" s="81">
        <v>87312</v>
      </c>
      <c r="Q52" s="81">
        <v>691960</v>
      </c>
      <c r="R52" s="81">
        <v>1092906</v>
      </c>
    </row>
    <row r="53" spans="2:18" ht="13.5">
      <c r="B53" s="80" t="s">
        <v>79</v>
      </c>
      <c r="C53" s="81">
        <v>25149</v>
      </c>
      <c r="D53" s="81">
        <v>31195</v>
      </c>
      <c r="E53" s="81">
        <v>14093</v>
      </c>
      <c r="F53" s="81">
        <v>20059</v>
      </c>
      <c r="G53" s="81">
        <v>116261</v>
      </c>
      <c r="H53" s="81">
        <v>400081</v>
      </c>
      <c r="I53" s="81">
        <v>285763</v>
      </c>
      <c r="J53" s="81">
        <v>387627</v>
      </c>
      <c r="K53" s="81">
        <v>10371</v>
      </c>
      <c r="L53" s="81">
        <v>7935</v>
      </c>
      <c r="M53" s="81">
        <v>137698</v>
      </c>
      <c r="N53" s="81">
        <v>125702</v>
      </c>
      <c r="O53" s="81">
        <f>Q53-C53-E53-G53-I53-K53-M53</f>
        <v>215204</v>
      </c>
      <c r="P53" s="81">
        <f>R53-D53-F53-H53-J53-L53-N53</f>
        <v>90637</v>
      </c>
      <c r="Q53" s="81">
        <v>804539</v>
      </c>
      <c r="R53" s="81">
        <v>1063236</v>
      </c>
    </row>
    <row r="54" spans="2:18" ht="13.5">
      <c r="B54" s="80" t="s">
        <v>78</v>
      </c>
      <c r="C54" s="81">
        <v>65955</v>
      </c>
      <c r="D54" s="81">
        <v>66381</v>
      </c>
      <c r="E54" s="81">
        <v>13424</v>
      </c>
      <c r="F54" s="81">
        <v>19118</v>
      </c>
      <c r="G54" s="81">
        <v>151088</v>
      </c>
      <c r="H54" s="81">
        <v>399603</v>
      </c>
      <c r="I54" s="81">
        <v>265150</v>
      </c>
      <c r="J54" s="81">
        <v>363492</v>
      </c>
      <c r="K54" s="81">
        <v>8951</v>
      </c>
      <c r="L54" s="81">
        <v>6306</v>
      </c>
      <c r="M54" s="81">
        <v>103356</v>
      </c>
      <c r="N54" s="81">
        <v>99132</v>
      </c>
      <c r="O54" s="81">
        <f>Q54-C54-E54-G54-I54-K54-M54</f>
        <v>138378</v>
      </c>
      <c r="P54" s="81">
        <f>R54-D54-F54-H54-J54-L54-N54</f>
        <v>68128</v>
      </c>
      <c r="Q54" s="81">
        <v>746302</v>
      </c>
      <c r="R54" s="81">
        <v>1022160</v>
      </c>
    </row>
    <row r="55" spans="2:18" ht="13.5">
      <c r="B55" s="80" t="s">
        <v>77</v>
      </c>
      <c r="C55" s="81">
        <v>35575</v>
      </c>
      <c r="D55" s="81">
        <v>36462</v>
      </c>
      <c r="E55" s="81">
        <v>11669</v>
      </c>
      <c r="F55" s="81">
        <v>14771</v>
      </c>
      <c r="G55" s="81">
        <v>143658</v>
      </c>
      <c r="H55" s="81">
        <v>446507</v>
      </c>
      <c r="I55" s="81">
        <v>263961</v>
      </c>
      <c r="J55" s="81">
        <v>391161</v>
      </c>
      <c r="K55" s="81">
        <v>4832</v>
      </c>
      <c r="L55" s="81">
        <v>2686</v>
      </c>
      <c r="M55" s="81">
        <v>94328</v>
      </c>
      <c r="N55" s="81">
        <v>89051</v>
      </c>
      <c r="O55" s="81">
        <f>Q55-C55-E55-G55-I55-K55-M55</f>
        <v>296692</v>
      </c>
      <c r="P55" s="81">
        <f>R55-D55-F55-H55-J55-L55-N55</f>
        <v>82813</v>
      </c>
      <c r="Q55" s="81">
        <v>850715</v>
      </c>
      <c r="R55" s="81">
        <v>1063451</v>
      </c>
    </row>
    <row r="56" spans="2:18" ht="13.5">
      <c r="B56" s="80" t="s">
        <v>76</v>
      </c>
      <c r="C56" s="81">
        <v>57401</v>
      </c>
      <c r="D56" s="81">
        <v>46174</v>
      </c>
      <c r="E56" s="81">
        <v>14650</v>
      </c>
      <c r="F56" s="81">
        <v>19451</v>
      </c>
      <c r="G56" s="81">
        <v>126622</v>
      </c>
      <c r="H56" s="81">
        <v>473244</v>
      </c>
      <c r="I56" s="81">
        <v>246513</v>
      </c>
      <c r="J56" s="81">
        <v>323087</v>
      </c>
      <c r="K56" s="81">
        <v>2873</v>
      </c>
      <c r="L56" s="81">
        <v>1961</v>
      </c>
      <c r="M56" s="81">
        <v>131698</v>
      </c>
      <c r="N56" s="81">
        <v>118540</v>
      </c>
      <c r="O56" s="81">
        <f>Q56-C56-E56-G56-I56-K56-M56</f>
        <v>89444</v>
      </c>
      <c r="P56" s="81">
        <f>R56-D56-F56-H56-J56-L56-N56</f>
        <v>46608</v>
      </c>
      <c r="Q56" s="81">
        <v>669201</v>
      </c>
      <c r="R56" s="81">
        <v>1029065</v>
      </c>
    </row>
    <row r="57" spans="2:18" ht="13.5">
      <c r="B57" s="80" t="s">
        <v>75</v>
      </c>
      <c r="C57" s="81">
        <v>64033</v>
      </c>
      <c r="D57" s="81">
        <v>53475</v>
      </c>
      <c r="E57" s="81">
        <v>11454</v>
      </c>
      <c r="F57" s="81">
        <v>15878</v>
      </c>
      <c r="G57" s="81">
        <v>100420</v>
      </c>
      <c r="H57" s="81">
        <v>427057</v>
      </c>
      <c r="I57" s="81">
        <v>281504</v>
      </c>
      <c r="J57" s="81">
        <v>309858</v>
      </c>
      <c r="K57" s="81">
        <v>1595</v>
      </c>
      <c r="L57" s="81">
        <v>968</v>
      </c>
      <c r="M57" s="81">
        <v>78629</v>
      </c>
      <c r="N57" s="81">
        <v>77484</v>
      </c>
      <c r="O57" s="81">
        <f>Q57-C57-E57-G57-I57-K57-M57</f>
        <v>122823</v>
      </c>
      <c r="P57" s="81">
        <f>R57-D57-F57-H57-J57-L57-N57</f>
        <v>49649</v>
      </c>
      <c r="Q57" s="81">
        <v>660458</v>
      </c>
      <c r="R57" s="81">
        <v>934369</v>
      </c>
    </row>
    <row r="58" spans="2:21" ht="13.5">
      <c r="B58" s="80" t="s">
        <v>74</v>
      </c>
      <c r="C58" s="81">
        <v>38891.3</v>
      </c>
      <c r="D58" s="81">
        <v>38325</v>
      </c>
      <c r="E58" s="81">
        <v>8026</v>
      </c>
      <c r="F58" s="81">
        <v>11054</v>
      </c>
      <c r="G58" s="81">
        <v>146024</v>
      </c>
      <c r="H58" s="81">
        <v>446085</v>
      </c>
      <c r="I58" s="81">
        <v>341100</v>
      </c>
      <c r="J58" s="81">
        <v>397017</v>
      </c>
      <c r="K58" s="81">
        <v>2566</v>
      </c>
      <c r="L58" s="81">
        <v>1727</v>
      </c>
      <c r="M58" s="81">
        <v>76037</v>
      </c>
      <c r="N58" s="81">
        <v>68062</v>
      </c>
      <c r="O58" s="81">
        <f>Q58-(C58+E58+G58+I58+K58+M58)</f>
        <v>80784.59999999998</v>
      </c>
      <c r="P58" s="81">
        <f>R58-(D58+F58+H58+J58+L58+N58)</f>
        <v>46073</v>
      </c>
      <c r="Q58" s="81">
        <v>693428.9</v>
      </c>
      <c r="R58" s="81">
        <v>1008343</v>
      </c>
      <c r="T58" s="75"/>
      <c r="U58" s="75"/>
    </row>
    <row r="59" spans="2:18" ht="13.5">
      <c r="B59" s="80" t="s">
        <v>73</v>
      </c>
      <c r="C59" s="81">
        <v>39172</v>
      </c>
      <c r="D59" s="81">
        <v>39229.2</v>
      </c>
      <c r="E59" s="81">
        <v>14040.4</v>
      </c>
      <c r="F59" s="81">
        <v>18569.5</v>
      </c>
      <c r="G59" s="81">
        <v>159764</v>
      </c>
      <c r="H59" s="81">
        <v>522306.7</v>
      </c>
      <c r="I59" s="81">
        <v>341709</v>
      </c>
      <c r="J59" s="81">
        <v>408366.4</v>
      </c>
      <c r="K59" s="81">
        <v>2555.5</v>
      </c>
      <c r="L59" s="81">
        <v>1452.1</v>
      </c>
      <c r="M59" s="81">
        <v>77179.3</v>
      </c>
      <c r="N59" s="81">
        <v>64324.3</v>
      </c>
      <c r="O59" s="81">
        <f>Q59-(C59+E59+G59+I59+K59+M59)</f>
        <v>66115.8999999999</v>
      </c>
      <c r="P59" s="81">
        <f>R59-(D59+F59+H59+J59+L59+N59)</f>
        <v>41152.5</v>
      </c>
      <c r="Q59" s="81">
        <v>700536.1</v>
      </c>
      <c r="R59" s="81">
        <v>1095400.7</v>
      </c>
    </row>
    <row r="60" spans="2:18" ht="13.5">
      <c r="B60" s="80" t="s">
        <v>72</v>
      </c>
      <c r="C60" s="81">
        <v>48636</v>
      </c>
      <c r="D60" s="81">
        <v>47080</v>
      </c>
      <c r="E60" s="81">
        <v>12671</v>
      </c>
      <c r="F60" s="81">
        <v>15313</v>
      </c>
      <c r="G60" s="81">
        <v>120620</v>
      </c>
      <c r="H60" s="81">
        <v>436337</v>
      </c>
      <c r="I60" s="81">
        <v>303837</v>
      </c>
      <c r="J60" s="81">
        <v>342260</v>
      </c>
      <c r="K60" s="81">
        <v>2266.1</v>
      </c>
      <c r="L60" s="81">
        <v>1147</v>
      </c>
      <c r="M60" s="81">
        <v>73010</v>
      </c>
      <c r="N60" s="81">
        <v>52704</v>
      </c>
      <c r="O60" s="81">
        <f>Q60-(C60+E60+G60+I60+K60+M60)</f>
        <v>90356.90000000002</v>
      </c>
      <c r="P60" s="81">
        <f>R60-(D60+F60+H60+J60+L60+N60)</f>
        <v>35098</v>
      </c>
      <c r="Q60" s="81">
        <v>651397</v>
      </c>
      <c r="R60" s="81">
        <v>929939</v>
      </c>
    </row>
    <row r="61" spans="2:18" ht="13.5">
      <c r="B61" s="80" t="s">
        <v>71</v>
      </c>
      <c r="C61" s="79">
        <v>30801</v>
      </c>
      <c r="D61" s="79">
        <v>28702</v>
      </c>
      <c r="E61" s="79">
        <v>6498</v>
      </c>
      <c r="F61" s="79">
        <v>8163</v>
      </c>
      <c r="G61" s="79">
        <v>101570</v>
      </c>
      <c r="H61" s="79">
        <v>414908</v>
      </c>
      <c r="I61" s="79">
        <v>291802</v>
      </c>
      <c r="J61" s="79">
        <v>328918</v>
      </c>
      <c r="K61" s="79">
        <v>824</v>
      </c>
      <c r="L61" s="79">
        <v>539</v>
      </c>
      <c r="M61" s="79">
        <v>64095</v>
      </c>
      <c r="N61" s="79">
        <v>43078</v>
      </c>
      <c r="O61" s="79">
        <v>24786</v>
      </c>
      <c r="P61" s="79">
        <v>774</v>
      </c>
      <c r="Q61" s="79">
        <v>520376</v>
      </c>
      <c r="R61" s="79">
        <v>823534</v>
      </c>
    </row>
    <row r="62" spans="2:18" ht="13.5">
      <c r="B62" s="80" t="s">
        <v>70</v>
      </c>
      <c r="C62" s="79">
        <v>21698</v>
      </c>
      <c r="D62" s="79">
        <v>19410</v>
      </c>
      <c r="E62" s="79">
        <v>5391</v>
      </c>
      <c r="F62" s="79">
        <v>6425</v>
      </c>
      <c r="G62" s="79">
        <v>109819</v>
      </c>
      <c r="H62" s="79">
        <v>382984</v>
      </c>
      <c r="I62" s="79">
        <v>347575</v>
      </c>
      <c r="J62" s="79">
        <v>366020</v>
      </c>
      <c r="K62" s="79">
        <v>1584</v>
      </c>
      <c r="L62" s="79">
        <v>881</v>
      </c>
      <c r="M62" s="79">
        <v>58332</v>
      </c>
      <c r="N62" s="79">
        <v>34441</v>
      </c>
      <c r="O62" s="79">
        <v>67266</v>
      </c>
      <c r="P62" s="79">
        <v>30426</v>
      </c>
      <c r="Q62" s="79">
        <v>611665</v>
      </c>
      <c r="R62" s="79">
        <v>840587</v>
      </c>
    </row>
    <row r="63" spans="2:18" ht="13.5">
      <c r="B63" s="80" t="s">
        <v>69</v>
      </c>
      <c r="C63" s="79">
        <v>5408</v>
      </c>
      <c r="D63" s="79">
        <v>4571</v>
      </c>
      <c r="E63" s="79">
        <v>9264</v>
      </c>
      <c r="F63" s="79">
        <v>9031</v>
      </c>
      <c r="G63" s="79">
        <v>109645</v>
      </c>
      <c r="H63" s="79">
        <v>393068</v>
      </c>
      <c r="I63" s="79">
        <v>310490</v>
      </c>
      <c r="J63" s="79">
        <v>362646</v>
      </c>
      <c r="K63" s="79">
        <v>641</v>
      </c>
      <c r="L63" s="79">
        <v>457</v>
      </c>
      <c r="M63" s="79">
        <v>45276</v>
      </c>
      <c r="N63" s="79">
        <v>28064</v>
      </c>
      <c r="O63" s="79">
        <v>76285</v>
      </c>
      <c r="P63" s="79">
        <v>39490</v>
      </c>
      <c r="Q63" s="79">
        <v>557009</v>
      </c>
      <c r="R63" s="79">
        <v>837327</v>
      </c>
    </row>
    <row r="64" spans="2:18" ht="13.5">
      <c r="B64" s="80" t="s">
        <v>68</v>
      </c>
      <c r="C64" s="79">
        <v>12739</v>
      </c>
      <c r="D64" s="79">
        <v>11624</v>
      </c>
      <c r="E64" s="79">
        <v>9209</v>
      </c>
      <c r="F64" s="79">
        <v>9250</v>
      </c>
      <c r="G64" s="79">
        <v>107233</v>
      </c>
      <c r="H64" s="79">
        <v>400692</v>
      </c>
      <c r="I64" s="79">
        <v>240122</v>
      </c>
      <c r="J64" s="79">
        <v>312327</v>
      </c>
      <c r="K64" s="79">
        <v>1695</v>
      </c>
      <c r="L64" s="79">
        <v>921</v>
      </c>
      <c r="M64" s="79">
        <v>47952</v>
      </c>
      <c r="N64" s="79">
        <v>29558</v>
      </c>
      <c r="O64" s="79">
        <v>84716</v>
      </c>
      <c r="P64" s="79">
        <v>30638</v>
      </c>
      <c r="Q64" s="79">
        <v>503666</v>
      </c>
      <c r="R64" s="79">
        <v>795010</v>
      </c>
    </row>
    <row r="65" spans="2:18" ht="13.5">
      <c r="B65" s="80" t="s">
        <v>67</v>
      </c>
      <c r="C65" s="79">
        <v>12573</v>
      </c>
      <c r="D65" s="79">
        <v>10710</v>
      </c>
      <c r="E65" s="79">
        <v>8679</v>
      </c>
      <c r="F65" s="79">
        <v>8798</v>
      </c>
      <c r="G65" s="79">
        <v>129419</v>
      </c>
      <c r="H65" s="79">
        <v>439007</v>
      </c>
      <c r="I65" s="79">
        <v>246420</v>
      </c>
      <c r="J65" s="79">
        <v>313131</v>
      </c>
      <c r="K65" s="79">
        <v>1390</v>
      </c>
      <c r="L65" s="79">
        <v>627</v>
      </c>
      <c r="M65" s="79">
        <v>54507</v>
      </c>
      <c r="N65" s="79">
        <v>31630</v>
      </c>
      <c r="O65" s="79">
        <v>66076</v>
      </c>
      <c r="P65" s="79">
        <v>31874</v>
      </c>
      <c r="Q65" s="79">
        <v>519064</v>
      </c>
      <c r="R65" s="79">
        <v>835777</v>
      </c>
    </row>
    <row r="66" spans="2:18" ht="13.5">
      <c r="B66" s="80" t="s">
        <v>66</v>
      </c>
      <c r="C66" s="79">
        <v>19633</v>
      </c>
      <c r="D66" s="79">
        <v>51021</v>
      </c>
      <c r="E66" s="79">
        <v>16602</v>
      </c>
      <c r="F66" s="79">
        <v>19374</v>
      </c>
      <c r="G66" s="79">
        <v>92270</v>
      </c>
      <c r="H66" s="79">
        <v>417951</v>
      </c>
      <c r="I66" s="79">
        <v>252358</v>
      </c>
      <c r="J66" s="79">
        <v>279247</v>
      </c>
      <c r="K66" s="79">
        <v>1050</v>
      </c>
      <c r="L66" s="79">
        <v>504</v>
      </c>
      <c r="M66" s="79">
        <v>48835</v>
      </c>
      <c r="N66" s="79">
        <v>32135</v>
      </c>
      <c r="O66" s="79">
        <f>Q66-(M66+K66+I66+G66+E66+C66)</f>
        <v>71713</v>
      </c>
      <c r="P66" s="79">
        <f>R66-(D66+F66+H66+J66+L66+N66)</f>
        <v>6196</v>
      </c>
      <c r="Q66" s="79">
        <v>502461</v>
      </c>
      <c r="R66" s="79">
        <v>806428</v>
      </c>
    </row>
    <row r="67" spans="2:18" ht="13.5">
      <c r="B67" s="80" t="s">
        <v>65</v>
      </c>
      <c r="C67" s="79">
        <v>20062.4</v>
      </c>
      <c r="D67" s="79">
        <v>18844.531</v>
      </c>
      <c r="E67" s="79">
        <v>12913</v>
      </c>
      <c r="F67" s="79">
        <v>14023</v>
      </c>
      <c r="G67" s="79">
        <v>85520</v>
      </c>
      <c r="H67" s="79">
        <v>455021.806</v>
      </c>
      <c r="I67" s="79">
        <v>313962</v>
      </c>
      <c r="J67" s="79">
        <v>297669.815</v>
      </c>
      <c r="K67" s="79">
        <v>1086.5</v>
      </c>
      <c r="L67" s="79">
        <v>610.5</v>
      </c>
      <c r="M67" s="79">
        <v>35777</v>
      </c>
      <c r="N67" s="79">
        <v>23555.5</v>
      </c>
      <c r="O67" s="79">
        <f>Q67-(M67+K67+I67+G67+E67+C67)</f>
        <v>83750.40000000002</v>
      </c>
      <c r="P67" s="79">
        <f>R67-(D67+F67+H67+J67+L67+N67)</f>
        <v>43311.427000000025</v>
      </c>
      <c r="Q67" s="79">
        <v>553071.3</v>
      </c>
      <c r="R67" s="79">
        <v>853036.579</v>
      </c>
    </row>
    <row r="68" spans="2:18" ht="13.5">
      <c r="B68" s="80" t="s">
        <v>64</v>
      </c>
      <c r="C68" s="79">
        <v>25659</v>
      </c>
      <c r="D68" s="79">
        <v>15088</v>
      </c>
      <c r="E68" s="79">
        <v>11612</v>
      </c>
      <c r="F68" s="79">
        <v>16499</v>
      </c>
      <c r="G68" s="79">
        <v>77384</v>
      </c>
      <c r="H68" s="79">
        <v>464285</v>
      </c>
      <c r="I68" s="79">
        <v>286541</v>
      </c>
      <c r="J68" s="79">
        <v>288715</v>
      </c>
      <c r="K68" s="79">
        <v>3024</v>
      </c>
      <c r="L68" s="79">
        <v>1651</v>
      </c>
      <c r="M68" s="79">
        <v>30369</v>
      </c>
      <c r="N68" s="79">
        <v>20794</v>
      </c>
      <c r="O68" s="79">
        <f>Q68-(M68+K68+I68+G68+E68+C68)</f>
        <v>61312</v>
      </c>
      <c r="P68" s="79">
        <f>R68-(D68+F68+H68+J68+L68+N68)</f>
        <v>41030</v>
      </c>
      <c r="Q68" s="79">
        <v>495901</v>
      </c>
      <c r="R68" s="79">
        <v>848062</v>
      </c>
    </row>
    <row r="69" spans="2:18" ht="13.5">
      <c r="B69" s="80" t="s">
        <v>63</v>
      </c>
      <c r="C69" s="79">
        <v>25005</v>
      </c>
      <c r="D69" s="79">
        <v>22469</v>
      </c>
      <c r="E69" s="79">
        <v>12279</v>
      </c>
      <c r="F69" s="79">
        <v>15057</v>
      </c>
      <c r="G69" s="79">
        <v>66721</v>
      </c>
      <c r="H69" s="79">
        <v>407801</v>
      </c>
      <c r="I69" s="79">
        <v>314001</v>
      </c>
      <c r="J69" s="79">
        <v>321054</v>
      </c>
      <c r="K69" s="79">
        <v>2984</v>
      </c>
      <c r="L69" s="79">
        <v>2465</v>
      </c>
      <c r="M69" s="79">
        <v>33421</v>
      </c>
      <c r="N69" s="79">
        <v>22337</v>
      </c>
      <c r="O69" s="79">
        <f>Q69-(M69+K69+I69+G69+E69+C69)</f>
        <v>54995</v>
      </c>
      <c r="P69" s="79">
        <f>R69-(D69+F69+H69+J69+L69+N69)</f>
        <v>33687</v>
      </c>
      <c r="Q69" s="79">
        <v>509406</v>
      </c>
      <c r="R69" s="79">
        <v>824870</v>
      </c>
    </row>
    <row r="70" spans="2:18" ht="13.5">
      <c r="B70" s="80" t="s">
        <v>62</v>
      </c>
      <c r="C70" s="79">
        <v>18678</v>
      </c>
      <c r="D70" s="79">
        <v>15580</v>
      </c>
      <c r="E70" s="79">
        <v>9213</v>
      </c>
      <c r="F70" s="79">
        <v>10874</v>
      </c>
      <c r="G70" s="79">
        <v>57627</v>
      </c>
      <c r="H70" s="79">
        <v>355412</v>
      </c>
      <c r="I70" s="79">
        <v>324129</v>
      </c>
      <c r="J70" s="79">
        <v>326466</v>
      </c>
      <c r="K70" s="79">
        <v>1801</v>
      </c>
      <c r="L70" s="79">
        <v>1123</v>
      </c>
      <c r="M70" s="79">
        <v>36495</v>
      </c>
      <c r="N70" s="79">
        <v>21974</v>
      </c>
      <c r="O70" s="79">
        <f>Q70-(M70+K70+I70+G70+E70+C70)</f>
        <v>67660</v>
      </c>
      <c r="P70" s="79">
        <f>R70-(D70+F70+H70+J70+L70+N70)</f>
        <v>40264</v>
      </c>
      <c r="Q70" s="79">
        <v>515603</v>
      </c>
      <c r="R70" s="79">
        <v>771693</v>
      </c>
    </row>
    <row r="71" spans="2:16" ht="15" customHeight="1">
      <c r="B71" s="78" t="s">
        <v>61</v>
      </c>
      <c r="P71" s="77"/>
    </row>
    <row r="72" spans="3:16" ht="15" customHeight="1">
      <c r="C72" s="76"/>
      <c r="D72" s="76"/>
      <c r="E72" s="76"/>
      <c r="F72" s="76"/>
      <c r="O72" s="75"/>
      <c r="P72" s="75"/>
    </row>
    <row r="73" spans="15:19" ht="15" customHeight="1">
      <c r="O73" s="75"/>
      <c r="Q73" s="75"/>
      <c r="R73" s="76"/>
      <c r="S73" s="76"/>
    </row>
    <row r="74" spans="7:17" ht="15" customHeight="1">
      <c r="G74" s="75"/>
      <c r="Q74" s="75"/>
    </row>
    <row r="75" spans="16:19" ht="15" customHeight="1">
      <c r="P75" s="75"/>
      <c r="Q75" s="75"/>
      <c r="S75" s="75"/>
    </row>
    <row r="76" ht="15" customHeight="1">
      <c r="S76" s="75"/>
    </row>
  </sheetData>
  <sheetProtection/>
  <mergeCells count="24">
    <mergeCell ref="M50:N50"/>
    <mergeCell ref="O50:P50"/>
    <mergeCell ref="Q50:R50"/>
    <mergeCell ref="C72:D72"/>
    <mergeCell ref="E72:F72"/>
    <mergeCell ref="R73:S73"/>
    <mergeCell ref="I27:J27"/>
    <mergeCell ref="K27:L27"/>
    <mergeCell ref="M27:N27"/>
    <mergeCell ref="O27:P27"/>
    <mergeCell ref="B50:B51"/>
    <mergeCell ref="C50:D50"/>
    <mergeCell ref="E50:F50"/>
    <mergeCell ref="G50:H50"/>
    <mergeCell ref="I50:J50"/>
    <mergeCell ref="K50:L50"/>
    <mergeCell ref="B4:B5"/>
    <mergeCell ref="C4:D4"/>
    <mergeCell ref="E4:F4"/>
    <mergeCell ref="G4:H4"/>
    <mergeCell ref="B27:B28"/>
    <mergeCell ref="C27:D27"/>
    <mergeCell ref="E27:F27"/>
    <mergeCell ref="G27:H27"/>
  </mergeCells>
  <printOptions/>
  <pageMargins left="0.5905511811023623" right="0.1968503937007874" top="0.7874015748031497" bottom="0.7874015748031497" header="0.3937007874015748" footer="0.3937007874015748"/>
  <pageSetup fitToHeight="1" fitToWidth="1" horizontalDpi="600" verticalDpi="600" orientation="portrait" paperSize="9" scale="80" r:id="rId1"/>
  <headerFooter alignWithMargins="0">
    <oddHeader>&amp;R6.水　産　業</oddHeader>
    <oddFooter>&amp;C-44-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16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3.875" style="30" customWidth="1"/>
    <col min="2" max="2" width="9.00390625" style="30" customWidth="1"/>
    <col min="3" max="3" width="4.625" style="30" customWidth="1"/>
    <col min="4" max="4" width="13.125" style="30" customWidth="1"/>
    <col min="5" max="5" width="9.00390625" style="30" customWidth="1"/>
    <col min="6" max="6" width="4.375" style="30" customWidth="1"/>
    <col min="7" max="7" width="9.00390625" style="30" customWidth="1"/>
    <col min="8" max="8" width="4.375" style="30" customWidth="1"/>
    <col min="9" max="9" width="9.00390625" style="30" customWidth="1"/>
    <col min="10" max="10" width="4.25390625" style="30" customWidth="1"/>
    <col min="11" max="11" width="10.00390625" style="30" customWidth="1"/>
    <col min="12" max="12" width="4.25390625" style="30" customWidth="1"/>
    <col min="13" max="13" width="12.75390625" style="30" customWidth="1"/>
    <col min="14" max="16384" width="9.00390625" style="30" customWidth="1"/>
  </cols>
  <sheetData>
    <row r="2" spans="2:15" ht="13.5">
      <c r="B2" s="74" t="s">
        <v>93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25" t="s">
        <v>92</v>
      </c>
    </row>
    <row r="3" spans="2:15" s="120" customFormat="1" ht="13.5">
      <c r="B3" s="123" t="s">
        <v>132</v>
      </c>
      <c r="C3" s="124" t="s">
        <v>90</v>
      </c>
      <c r="D3" s="124"/>
      <c r="E3" s="123" t="s">
        <v>89</v>
      </c>
      <c r="F3" s="124" t="s">
        <v>88</v>
      </c>
      <c r="G3" s="124"/>
      <c r="H3" s="124" t="s">
        <v>87</v>
      </c>
      <c r="I3" s="124"/>
      <c r="J3" s="124" t="s">
        <v>86</v>
      </c>
      <c r="K3" s="124"/>
      <c r="L3" s="124" t="s">
        <v>85</v>
      </c>
      <c r="M3" s="124"/>
      <c r="N3" s="123" t="s">
        <v>84</v>
      </c>
      <c r="O3" s="123" t="s">
        <v>83</v>
      </c>
    </row>
    <row r="4" spans="2:15" s="120" customFormat="1" ht="13.5">
      <c r="B4" s="121" t="s">
        <v>131</v>
      </c>
      <c r="C4" s="122" t="s">
        <v>130</v>
      </c>
      <c r="D4" s="122"/>
      <c r="E4" s="121">
        <v>17</v>
      </c>
      <c r="F4" s="122" t="s">
        <v>129</v>
      </c>
      <c r="G4" s="122"/>
      <c r="H4" s="122" t="s">
        <v>128</v>
      </c>
      <c r="I4" s="122"/>
      <c r="J4" s="122" t="s">
        <v>127</v>
      </c>
      <c r="K4" s="122"/>
      <c r="L4" s="122" t="s">
        <v>126</v>
      </c>
      <c r="M4" s="122"/>
      <c r="N4" s="121"/>
      <c r="O4" s="121"/>
    </row>
    <row r="5" spans="2:15" ht="13.5">
      <c r="B5" s="119" t="s">
        <v>125</v>
      </c>
      <c r="C5" s="117">
        <v>5</v>
      </c>
      <c r="D5" s="116" t="s">
        <v>124</v>
      </c>
      <c r="E5" s="118"/>
      <c r="F5" s="117">
        <v>46</v>
      </c>
      <c r="G5" s="116" t="s">
        <v>123</v>
      </c>
      <c r="H5" s="117">
        <v>44</v>
      </c>
      <c r="I5" s="116" t="s">
        <v>122</v>
      </c>
      <c r="J5" s="117">
        <v>14</v>
      </c>
      <c r="K5" s="116" t="s">
        <v>86</v>
      </c>
      <c r="L5" s="117">
        <v>4</v>
      </c>
      <c r="M5" s="116" t="s">
        <v>85</v>
      </c>
      <c r="N5" s="115"/>
      <c r="O5" s="115"/>
    </row>
    <row r="6" spans="2:15" ht="13.5">
      <c r="B6" s="111"/>
      <c r="C6" s="110">
        <v>6</v>
      </c>
      <c r="D6" s="114" t="s">
        <v>121</v>
      </c>
      <c r="E6" s="108"/>
      <c r="F6" s="110">
        <v>48</v>
      </c>
      <c r="G6" s="114" t="s">
        <v>120</v>
      </c>
      <c r="H6" s="110">
        <v>45</v>
      </c>
      <c r="I6" s="114" t="s">
        <v>119</v>
      </c>
      <c r="J6" s="110">
        <v>42</v>
      </c>
      <c r="K6" s="114" t="s">
        <v>118</v>
      </c>
      <c r="L6" s="110">
        <v>30</v>
      </c>
      <c r="M6" s="114" t="s">
        <v>117</v>
      </c>
      <c r="N6" s="105"/>
      <c r="O6" s="105"/>
    </row>
    <row r="7" spans="2:15" ht="13.5">
      <c r="B7" s="111"/>
      <c r="C7" s="110">
        <v>7</v>
      </c>
      <c r="D7" s="114" t="s">
        <v>116</v>
      </c>
      <c r="E7" s="108"/>
      <c r="F7" s="110">
        <v>49</v>
      </c>
      <c r="G7" s="114" t="s">
        <v>115</v>
      </c>
      <c r="H7" s="110">
        <v>50</v>
      </c>
      <c r="I7" s="114" t="s">
        <v>114</v>
      </c>
      <c r="J7" s="113"/>
      <c r="K7" s="112"/>
      <c r="L7" s="110">
        <v>40</v>
      </c>
      <c r="M7" s="114" t="s">
        <v>113</v>
      </c>
      <c r="N7" s="105"/>
      <c r="O7" s="105"/>
    </row>
    <row r="8" spans="2:15" ht="13.5">
      <c r="B8" s="111"/>
      <c r="C8" s="110">
        <v>8</v>
      </c>
      <c r="D8" s="109" t="s">
        <v>112</v>
      </c>
      <c r="E8" s="108"/>
      <c r="F8" s="113"/>
      <c r="G8" s="112"/>
      <c r="H8" s="113"/>
      <c r="I8" s="112"/>
      <c r="J8" s="107"/>
      <c r="K8" s="106"/>
      <c r="L8" s="113"/>
      <c r="M8" s="112"/>
      <c r="N8" s="105"/>
      <c r="O8" s="105"/>
    </row>
    <row r="9" spans="2:15" ht="13.5">
      <c r="B9" s="111"/>
      <c r="C9" s="110">
        <v>9</v>
      </c>
      <c r="D9" s="109" t="s">
        <v>111</v>
      </c>
      <c r="E9" s="108"/>
      <c r="F9" s="107"/>
      <c r="G9" s="106"/>
      <c r="H9" s="107"/>
      <c r="I9" s="106"/>
      <c r="J9" s="107"/>
      <c r="K9" s="106"/>
      <c r="L9" s="107"/>
      <c r="M9" s="106"/>
      <c r="N9" s="105"/>
      <c r="O9" s="105"/>
    </row>
    <row r="10" spans="2:15" ht="13.5">
      <c r="B10" s="111"/>
      <c r="C10" s="110">
        <v>10</v>
      </c>
      <c r="D10" s="109" t="s">
        <v>110</v>
      </c>
      <c r="E10" s="108"/>
      <c r="F10" s="107"/>
      <c r="G10" s="106"/>
      <c r="H10" s="107"/>
      <c r="I10" s="106"/>
      <c r="J10" s="107"/>
      <c r="K10" s="106"/>
      <c r="L10" s="107"/>
      <c r="M10" s="106"/>
      <c r="N10" s="105"/>
      <c r="O10" s="105"/>
    </row>
    <row r="11" spans="2:15" ht="13.5">
      <c r="B11" s="104"/>
      <c r="C11" s="103">
        <v>11</v>
      </c>
      <c r="D11" s="102" t="s">
        <v>109</v>
      </c>
      <c r="E11" s="101"/>
      <c r="F11" s="100"/>
      <c r="G11" s="99"/>
      <c r="H11" s="100"/>
      <c r="I11" s="99"/>
      <c r="J11" s="100"/>
      <c r="K11" s="99"/>
      <c r="L11" s="100"/>
      <c r="M11" s="99"/>
      <c r="N11" s="98"/>
      <c r="O11" s="98"/>
    </row>
    <row r="14" ht="13.5">
      <c r="B14" s="30" t="s">
        <v>108</v>
      </c>
    </row>
    <row r="15" ht="13.5">
      <c r="B15" s="30" t="s">
        <v>107</v>
      </c>
    </row>
    <row r="16" ht="13.5">
      <c r="B16" s="30" t="s">
        <v>106</v>
      </c>
    </row>
  </sheetData>
  <sheetProtection/>
  <mergeCells count="11">
    <mergeCell ref="B5:B11"/>
    <mergeCell ref="C3:D3"/>
    <mergeCell ref="C4:D4"/>
    <mergeCell ref="H4:I4"/>
    <mergeCell ref="H3:I3"/>
    <mergeCell ref="F4:G4"/>
    <mergeCell ref="F3:G3"/>
    <mergeCell ref="L4:M4"/>
    <mergeCell ref="L3:M3"/>
    <mergeCell ref="J3:K3"/>
    <mergeCell ref="J4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6"/>
  <sheetViews>
    <sheetView view="pageBreakPreview" zoomScale="130" zoomScaleSheetLayoutView="130" zoomScalePageLayoutView="0" workbookViewId="0" topLeftCell="A1">
      <selection activeCell="P26" sqref="P26"/>
    </sheetView>
  </sheetViews>
  <sheetFormatPr defaultColWidth="9.00390625" defaultRowHeight="13.5"/>
  <cols>
    <col min="2" max="13" width="0" style="0" hidden="1" customWidth="1"/>
  </cols>
  <sheetData>
    <row r="2" spans="1:19" s="74" customFormat="1" ht="15" customHeight="1">
      <c r="A2" s="74" t="s">
        <v>99</v>
      </c>
      <c r="B2" s="88"/>
      <c r="C2" s="88"/>
      <c r="D2" s="88"/>
      <c r="E2" s="88"/>
      <c r="F2" s="88"/>
      <c r="G2" s="88"/>
      <c r="H2" s="88"/>
      <c r="I2" s="88"/>
      <c r="S2" s="87" t="s">
        <v>92</v>
      </c>
    </row>
    <row r="3" spans="1:19" s="74" customFormat="1" ht="15" customHeight="1">
      <c r="A3" s="86" t="s">
        <v>91</v>
      </c>
      <c r="B3" s="85" t="s">
        <v>98</v>
      </c>
      <c r="C3" s="84"/>
      <c r="D3" s="85" t="s">
        <v>97</v>
      </c>
      <c r="E3" s="84"/>
      <c r="F3" s="85" t="s">
        <v>96</v>
      </c>
      <c r="G3" s="84"/>
      <c r="H3" s="85" t="s">
        <v>95</v>
      </c>
      <c r="I3" s="84"/>
      <c r="J3" s="85" t="s">
        <v>94</v>
      </c>
      <c r="K3" s="84"/>
      <c r="L3" s="85" t="s">
        <v>84</v>
      </c>
      <c r="M3" s="84"/>
      <c r="N3" s="85" t="s">
        <v>83</v>
      </c>
      <c r="O3" s="84"/>
      <c r="P3" s="85" t="s">
        <v>137</v>
      </c>
      <c r="Q3" s="84"/>
      <c r="R3" s="85" t="s">
        <v>136</v>
      </c>
      <c r="S3" s="84"/>
    </row>
    <row r="4" spans="1:19" s="74" customFormat="1" ht="13.5">
      <c r="A4" s="83"/>
      <c r="B4" s="82" t="s">
        <v>82</v>
      </c>
      <c r="C4" s="82" t="s">
        <v>81</v>
      </c>
      <c r="D4" s="82" t="s">
        <v>82</v>
      </c>
      <c r="E4" s="82" t="s">
        <v>81</v>
      </c>
      <c r="F4" s="82" t="s">
        <v>82</v>
      </c>
      <c r="G4" s="82" t="s">
        <v>81</v>
      </c>
      <c r="H4" s="82" t="s">
        <v>82</v>
      </c>
      <c r="I4" s="82" t="s">
        <v>81</v>
      </c>
      <c r="J4" s="82" t="s">
        <v>82</v>
      </c>
      <c r="K4" s="82" t="s">
        <v>81</v>
      </c>
      <c r="L4" s="82" t="s">
        <v>82</v>
      </c>
      <c r="M4" s="82" t="s">
        <v>81</v>
      </c>
      <c r="N4" s="82" t="s">
        <v>82</v>
      </c>
      <c r="O4" s="82" t="s">
        <v>81</v>
      </c>
      <c r="P4" s="82" t="s">
        <v>82</v>
      </c>
      <c r="Q4" s="82" t="s">
        <v>81</v>
      </c>
      <c r="R4" s="82" t="s">
        <v>82</v>
      </c>
      <c r="S4" s="82" t="s">
        <v>81</v>
      </c>
    </row>
    <row r="5" spans="1:19" s="74" customFormat="1" ht="13.5" hidden="1">
      <c r="A5" s="80" t="s">
        <v>80</v>
      </c>
      <c r="B5" s="81">
        <v>625</v>
      </c>
      <c r="C5" s="81">
        <v>25338</v>
      </c>
      <c r="D5" s="81">
        <v>8411</v>
      </c>
      <c r="E5" s="81">
        <v>38880</v>
      </c>
      <c r="F5" s="81">
        <v>1611</v>
      </c>
      <c r="G5" s="81">
        <v>9022</v>
      </c>
      <c r="H5" s="81">
        <v>20437</v>
      </c>
      <c r="I5" s="81">
        <v>11437</v>
      </c>
      <c r="J5" s="81">
        <v>1307</v>
      </c>
      <c r="K5" s="81">
        <v>806</v>
      </c>
      <c r="L5" s="81">
        <v>862</v>
      </c>
      <c r="M5" s="81">
        <v>4187</v>
      </c>
      <c r="N5" s="81">
        <v>33253</v>
      </c>
      <c r="O5" s="81">
        <v>89670</v>
      </c>
      <c r="P5" s="81"/>
      <c r="Q5" s="81"/>
      <c r="R5" s="81"/>
      <c r="S5" s="81"/>
    </row>
    <row r="6" spans="1:19" s="74" customFormat="1" ht="13.5">
      <c r="A6" s="80" t="s">
        <v>79</v>
      </c>
      <c r="B6" s="81">
        <v>547</v>
      </c>
      <c r="C6" s="81">
        <v>23255</v>
      </c>
      <c r="D6" s="81">
        <v>11931</v>
      </c>
      <c r="E6" s="81">
        <v>49821</v>
      </c>
      <c r="F6" s="81">
        <v>1450</v>
      </c>
      <c r="G6" s="81">
        <v>7994</v>
      </c>
      <c r="H6" s="81">
        <v>19242</v>
      </c>
      <c r="I6" s="81">
        <v>10323</v>
      </c>
      <c r="J6" s="81">
        <v>1500</v>
      </c>
      <c r="K6" s="81">
        <v>1040</v>
      </c>
      <c r="L6" s="81">
        <f>N6-B6-D6-F6-H6-J6</f>
        <v>1644</v>
      </c>
      <c r="M6" s="81">
        <f>O6-C6-E6-G6-I6-K6</f>
        <v>6122</v>
      </c>
      <c r="N6" s="81">
        <v>36314</v>
      </c>
      <c r="O6" s="81">
        <v>98555</v>
      </c>
      <c r="P6" s="81">
        <v>36314</v>
      </c>
      <c r="Q6" s="81">
        <v>98555</v>
      </c>
      <c r="R6" s="81" t="s">
        <v>135</v>
      </c>
      <c r="S6" s="81" t="s">
        <v>135</v>
      </c>
    </row>
    <row r="7" spans="1:19" s="74" customFormat="1" ht="13.5">
      <c r="A7" s="80" t="s">
        <v>78</v>
      </c>
      <c r="B7" s="81">
        <v>465</v>
      </c>
      <c r="C7" s="81">
        <v>19630</v>
      </c>
      <c r="D7" s="81">
        <v>7962</v>
      </c>
      <c r="E7" s="81">
        <v>40486</v>
      </c>
      <c r="F7" s="81">
        <v>1401</v>
      </c>
      <c r="G7" s="81">
        <v>7518</v>
      </c>
      <c r="H7" s="81">
        <v>16512</v>
      </c>
      <c r="I7" s="81">
        <v>8775</v>
      </c>
      <c r="J7" s="81">
        <v>419</v>
      </c>
      <c r="K7" s="81">
        <v>264</v>
      </c>
      <c r="L7" s="81">
        <f>N7-B7-D7-F7-H7-J7</f>
        <v>1299</v>
      </c>
      <c r="M7" s="81">
        <f>O7-C7-E7-G7-I7-K7</f>
        <v>5613</v>
      </c>
      <c r="N7" s="81">
        <v>28058</v>
      </c>
      <c r="O7" s="81">
        <v>82286</v>
      </c>
      <c r="P7" s="81">
        <v>28058</v>
      </c>
      <c r="Q7" s="81">
        <v>82286</v>
      </c>
      <c r="R7" s="81" t="s">
        <v>135</v>
      </c>
      <c r="S7" s="81" t="s">
        <v>135</v>
      </c>
    </row>
    <row r="8" spans="1:19" s="74" customFormat="1" ht="15" customHeight="1">
      <c r="A8" s="80" t="s">
        <v>77</v>
      </c>
      <c r="B8" s="81">
        <v>308</v>
      </c>
      <c r="C8" s="81">
        <v>13162</v>
      </c>
      <c r="D8" s="81">
        <v>6051</v>
      </c>
      <c r="E8" s="81">
        <v>33519</v>
      </c>
      <c r="F8" s="81">
        <v>1106</v>
      </c>
      <c r="G8" s="81">
        <v>5848</v>
      </c>
      <c r="H8" s="81">
        <v>8587</v>
      </c>
      <c r="I8" s="81">
        <v>4801</v>
      </c>
      <c r="J8" s="81">
        <v>201</v>
      </c>
      <c r="K8" s="81">
        <v>123</v>
      </c>
      <c r="L8" s="81">
        <f>N8-B8-D8-F8-H8-J8</f>
        <v>1065</v>
      </c>
      <c r="M8" s="81">
        <f>O8-C8-E8-G8-I8-K8</f>
        <v>3208</v>
      </c>
      <c r="N8" s="81">
        <v>17318</v>
      </c>
      <c r="O8" s="81">
        <v>60661</v>
      </c>
      <c r="P8" s="81">
        <v>17318</v>
      </c>
      <c r="Q8" s="81">
        <v>60661</v>
      </c>
      <c r="R8" s="81" t="s">
        <v>135</v>
      </c>
      <c r="S8" s="81" t="s">
        <v>135</v>
      </c>
    </row>
    <row r="9" spans="1:19" s="74" customFormat="1" ht="15" customHeight="1">
      <c r="A9" s="80" t="s">
        <v>76</v>
      </c>
      <c r="B9" s="81">
        <v>49</v>
      </c>
      <c r="C9" s="81">
        <v>2164</v>
      </c>
      <c r="D9" s="81">
        <v>7242</v>
      </c>
      <c r="E9" s="81">
        <v>35069</v>
      </c>
      <c r="F9" s="81">
        <v>1507</v>
      </c>
      <c r="G9" s="81">
        <v>8021</v>
      </c>
      <c r="H9" s="81">
        <v>18714</v>
      </c>
      <c r="I9" s="81">
        <v>9738</v>
      </c>
      <c r="J9" s="81">
        <v>214</v>
      </c>
      <c r="K9" s="81">
        <v>131</v>
      </c>
      <c r="L9" s="81">
        <f>N9-B9-D9-F9-H9-J9</f>
        <v>1195</v>
      </c>
      <c r="M9" s="81">
        <f>O9-C9-E9-G9-I9-K9</f>
        <v>3906</v>
      </c>
      <c r="N9" s="81">
        <v>28921</v>
      </c>
      <c r="O9" s="81">
        <v>59029</v>
      </c>
      <c r="P9" s="81">
        <v>28921</v>
      </c>
      <c r="Q9" s="81">
        <v>59029</v>
      </c>
      <c r="R9" s="81" t="s">
        <v>135</v>
      </c>
      <c r="S9" s="81" t="s">
        <v>135</v>
      </c>
    </row>
    <row r="10" spans="1:19" s="74" customFormat="1" ht="15" customHeight="1">
      <c r="A10" s="80" t="s">
        <v>75</v>
      </c>
      <c r="B10" s="81">
        <v>46</v>
      </c>
      <c r="C10" s="81">
        <v>2146</v>
      </c>
      <c r="D10" s="81">
        <v>6681</v>
      </c>
      <c r="E10" s="81">
        <v>38319</v>
      </c>
      <c r="F10" s="81">
        <v>1393</v>
      </c>
      <c r="G10" s="81">
        <v>7090</v>
      </c>
      <c r="H10" s="81">
        <v>16466</v>
      </c>
      <c r="I10" s="81">
        <v>8695</v>
      </c>
      <c r="J10" s="81">
        <v>286</v>
      </c>
      <c r="K10" s="81">
        <v>157</v>
      </c>
      <c r="L10" s="81">
        <f>N10-B10-D10-F10-H10-J10</f>
        <v>1326</v>
      </c>
      <c r="M10" s="81">
        <f>O10-C10-E10-G10-I10-K10</f>
        <v>4984</v>
      </c>
      <c r="N10" s="81">
        <v>26198</v>
      </c>
      <c r="O10" s="81">
        <v>61391</v>
      </c>
      <c r="P10" s="81">
        <v>26198</v>
      </c>
      <c r="Q10" s="81">
        <v>61391</v>
      </c>
      <c r="R10" s="81" t="s">
        <v>135</v>
      </c>
      <c r="S10" s="81" t="s">
        <v>135</v>
      </c>
    </row>
    <row r="11" spans="1:19" s="74" customFormat="1" ht="15" customHeight="1">
      <c r="A11" s="80" t="s">
        <v>74</v>
      </c>
      <c r="B11" s="81">
        <v>340.5</v>
      </c>
      <c r="C11" s="81">
        <v>15991</v>
      </c>
      <c r="D11" s="81">
        <v>6307.2</v>
      </c>
      <c r="E11" s="81">
        <v>32005</v>
      </c>
      <c r="F11" s="81">
        <v>1058.2</v>
      </c>
      <c r="G11" s="81">
        <v>5356</v>
      </c>
      <c r="H11" s="81">
        <v>15807.7</v>
      </c>
      <c r="I11" s="81">
        <v>7966</v>
      </c>
      <c r="J11" s="81">
        <v>331.9</v>
      </c>
      <c r="K11" s="81">
        <v>196</v>
      </c>
      <c r="L11" s="81">
        <f>N11-(B11+D11+F11+H11+J11)</f>
        <v>423.90000000000146</v>
      </c>
      <c r="M11" s="81">
        <f>O11-(C11+E11+G11+I11+K11)</f>
        <v>3965</v>
      </c>
      <c r="N11" s="81">
        <v>24269.4</v>
      </c>
      <c r="O11" s="81">
        <v>65479</v>
      </c>
      <c r="P11" s="81">
        <v>24269.4</v>
      </c>
      <c r="Q11" s="81">
        <v>65479</v>
      </c>
      <c r="R11" s="81" t="s">
        <v>135</v>
      </c>
      <c r="S11" s="81" t="s">
        <v>135</v>
      </c>
    </row>
    <row r="12" spans="1:19" s="74" customFormat="1" ht="15" customHeight="1">
      <c r="A12" s="80" t="s">
        <v>73</v>
      </c>
      <c r="B12" s="81">
        <v>513.8</v>
      </c>
      <c r="C12" s="81">
        <v>23311.5</v>
      </c>
      <c r="D12" s="81">
        <v>4131.9</v>
      </c>
      <c r="E12" s="81">
        <v>24779</v>
      </c>
      <c r="F12" s="81">
        <v>917.7</v>
      </c>
      <c r="G12" s="81">
        <v>3909.7</v>
      </c>
      <c r="H12" s="81">
        <v>17741.5</v>
      </c>
      <c r="I12" s="81">
        <v>9097</v>
      </c>
      <c r="J12" s="81">
        <v>467.1</v>
      </c>
      <c r="K12" s="81">
        <v>315.8</v>
      </c>
      <c r="L12" s="81">
        <f>N12-J12-H12-F12-D12-B12</f>
        <v>364.6000000000006</v>
      </c>
      <c r="M12" s="81">
        <f>O12-K12-I12-G12-E12-C12</f>
        <v>2215.699999999997</v>
      </c>
      <c r="N12" s="81">
        <v>24136.6</v>
      </c>
      <c r="O12" s="81">
        <v>63628.7</v>
      </c>
      <c r="P12" s="81">
        <v>24136.6</v>
      </c>
      <c r="Q12" s="81">
        <v>63628.7</v>
      </c>
      <c r="R12" s="81" t="s">
        <v>135</v>
      </c>
      <c r="S12" s="81" t="s">
        <v>135</v>
      </c>
    </row>
    <row r="13" spans="1:19" s="74" customFormat="1" ht="15" customHeight="1">
      <c r="A13" s="80" t="s">
        <v>72</v>
      </c>
      <c r="B13" s="81">
        <v>270.8</v>
      </c>
      <c r="C13" s="81">
        <v>12403</v>
      </c>
      <c r="D13" s="81">
        <v>6248.5</v>
      </c>
      <c r="E13" s="81">
        <v>28276</v>
      </c>
      <c r="F13" s="81">
        <v>682.3</v>
      </c>
      <c r="G13" s="81">
        <v>3303</v>
      </c>
      <c r="H13" s="81">
        <v>17618.6</v>
      </c>
      <c r="I13" s="81">
        <v>8708</v>
      </c>
      <c r="J13" s="81">
        <v>474.7</v>
      </c>
      <c r="K13" s="81">
        <v>295</v>
      </c>
      <c r="L13" s="81">
        <v>823</v>
      </c>
      <c r="M13" s="81">
        <v>4801</v>
      </c>
      <c r="N13" s="81">
        <f>B13+D13+F13+H13+J13+L13</f>
        <v>26117.899999999998</v>
      </c>
      <c r="O13" s="81">
        <f>C13+E13+G13+I13+K13+M13</f>
        <v>57786</v>
      </c>
      <c r="P13" s="81">
        <f>D13+F13+H13+J13+L13+N13</f>
        <v>51965</v>
      </c>
      <c r="Q13" s="81">
        <f>E13+G13+I13+K13+M13+O13</f>
        <v>103169</v>
      </c>
      <c r="R13" s="81" t="s">
        <v>135</v>
      </c>
      <c r="S13" s="81" t="s">
        <v>135</v>
      </c>
    </row>
    <row r="14" spans="1:19" s="74" customFormat="1" ht="15" customHeight="1">
      <c r="A14" s="80" t="s">
        <v>71</v>
      </c>
      <c r="B14" s="79">
        <v>146</v>
      </c>
      <c r="C14" s="79">
        <v>6552</v>
      </c>
      <c r="D14" s="79">
        <v>3743</v>
      </c>
      <c r="E14" s="79">
        <v>18045</v>
      </c>
      <c r="F14" s="79">
        <v>1121</v>
      </c>
      <c r="G14" s="79">
        <v>5223</v>
      </c>
      <c r="H14" s="79">
        <v>20136</v>
      </c>
      <c r="I14" s="79">
        <v>9955</v>
      </c>
      <c r="J14" s="79">
        <v>335</v>
      </c>
      <c r="K14" s="79">
        <v>218</v>
      </c>
      <c r="L14" s="79">
        <v>394</v>
      </c>
      <c r="M14" s="79">
        <v>4355</v>
      </c>
      <c r="N14" s="79">
        <v>25875</v>
      </c>
      <c r="O14" s="79">
        <v>44348</v>
      </c>
      <c r="P14" s="79">
        <v>25875</v>
      </c>
      <c r="Q14" s="79">
        <v>44348</v>
      </c>
      <c r="R14" s="79">
        <v>25875</v>
      </c>
      <c r="S14" s="79">
        <v>44348</v>
      </c>
    </row>
    <row r="15" spans="1:19" s="74" customFormat="1" ht="15" customHeight="1">
      <c r="A15" s="80" t="s">
        <v>70</v>
      </c>
      <c r="B15" s="79">
        <v>148</v>
      </c>
      <c r="C15" s="79">
        <v>5857</v>
      </c>
      <c r="D15" s="79">
        <v>4280</v>
      </c>
      <c r="E15" s="79">
        <v>24460</v>
      </c>
      <c r="F15" s="79">
        <v>432</v>
      </c>
      <c r="G15" s="79">
        <v>2114</v>
      </c>
      <c r="H15" s="79">
        <v>17607</v>
      </c>
      <c r="I15" s="79">
        <v>8809</v>
      </c>
      <c r="J15" s="79">
        <v>240</v>
      </c>
      <c r="K15" s="79">
        <v>138</v>
      </c>
      <c r="L15" s="79">
        <v>456</v>
      </c>
      <c r="M15" s="79">
        <v>2400</v>
      </c>
      <c r="N15" s="79">
        <v>23163</v>
      </c>
      <c r="O15" s="79">
        <v>43778</v>
      </c>
      <c r="P15" s="79">
        <v>23163</v>
      </c>
      <c r="Q15" s="79">
        <v>43778</v>
      </c>
      <c r="R15" s="79">
        <v>23163</v>
      </c>
      <c r="S15" s="79">
        <v>43778</v>
      </c>
    </row>
    <row r="16" spans="1:19" s="74" customFormat="1" ht="15" customHeight="1">
      <c r="A16" s="80" t="s">
        <v>69</v>
      </c>
      <c r="B16" s="79">
        <v>54</v>
      </c>
      <c r="C16" s="79">
        <v>2330</v>
      </c>
      <c r="D16" s="79">
        <v>4207</v>
      </c>
      <c r="E16" s="79">
        <v>21010</v>
      </c>
      <c r="F16" s="79">
        <v>746</v>
      </c>
      <c r="G16" s="79">
        <v>3919</v>
      </c>
      <c r="H16" s="79">
        <v>16831</v>
      </c>
      <c r="I16" s="79">
        <v>8998</v>
      </c>
      <c r="J16" s="79">
        <v>151</v>
      </c>
      <c r="K16" s="79">
        <v>97</v>
      </c>
      <c r="L16" s="79">
        <v>317</v>
      </c>
      <c r="M16" s="79">
        <v>2860</v>
      </c>
      <c r="N16" s="79">
        <v>22306</v>
      </c>
      <c r="O16" s="79">
        <v>39214</v>
      </c>
      <c r="P16" s="79">
        <v>22306</v>
      </c>
      <c r="Q16" s="79">
        <v>39214</v>
      </c>
      <c r="R16" s="81" t="s">
        <v>135</v>
      </c>
      <c r="S16" s="81" t="s">
        <v>135</v>
      </c>
    </row>
    <row r="17" spans="1:19" s="74" customFormat="1" ht="15" customHeight="1">
      <c r="A17" s="80" t="s">
        <v>68</v>
      </c>
      <c r="B17" s="79">
        <v>189</v>
      </c>
      <c r="C17" s="79">
        <v>8495</v>
      </c>
      <c r="D17" s="79">
        <v>4310</v>
      </c>
      <c r="E17" s="79">
        <v>20222</v>
      </c>
      <c r="F17" s="79">
        <v>896</v>
      </c>
      <c r="G17" s="79">
        <v>4512</v>
      </c>
      <c r="H17" s="79">
        <v>13457</v>
      </c>
      <c r="I17" s="79">
        <v>7361</v>
      </c>
      <c r="J17" s="79">
        <v>408</v>
      </c>
      <c r="K17" s="79">
        <v>194</v>
      </c>
      <c r="L17" s="79">
        <v>458</v>
      </c>
      <c r="M17" s="79">
        <v>2927</v>
      </c>
      <c r="N17" s="79">
        <v>19718</v>
      </c>
      <c r="O17" s="79">
        <v>43711</v>
      </c>
      <c r="P17" s="79">
        <v>19718</v>
      </c>
      <c r="Q17" s="79">
        <v>43711</v>
      </c>
      <c r="R17" s="81" t="s">
        <v>135</v>
      </c>
      <c r="S17" s="81" t="s">
        <v>135</v>
      </c>
    </row>
    <row r="18" spans="1:19" s="74" customFormat="1" ht="15" customHeight="1">
      <c r="A18" s="128" t="s">
        <v>67</v>
      </c>
      <c r="B18" s="79">
        <v>165</v>
      </c>
      <c r="C18" s="79">
        <v>7852</v>
      </c>
      <c r="D18" s="79">
        <v>4138</v>
      </c>
      <c r="E18" s="79">
        <v>22205</v>
      </c>
      <c r="F18" s="79">
        <v>519</v>
      </c>
      <c r="G18" s="79">
        <v>2895</v>
      </c>
      <c r="H18" s="79">
        <v>10240</v>
      </c>
      <c r="I18" s="79">
        <v>5950</v>
      </c>
      <c r="J18" s="79">
        <v>163</v>
      </c>
      <c r="K18" s="79">
        <v>128</v>
      </c>
      <c r="L18" s="79">
        <v>244</v>
      </c>
      <c r="M18" s="79">
        <v>2512</v>
      </c>
      <c r="N18" s="79">
        <f>B18+D18+F18+H18+J18+L18</f>
        <v>15469</v>
      </c>
      <c r="O18" s="127">
        <f>C18+E18+G18+I18+K18+M18</f>
        <v>41542</v>
      </c>
      <c r="P18" s="79"/>
      <c r="Q18" s="127">
        <v>42354</v>
      </c>
      <c r="R18" s="79"/>
      <c r="S18" s="127">
        <v>42354</v>
      </c>
    </row>
    <row r="19" spans="1:19" s="74" customFormat="1" ht="15" customHeight="1">
      <c r="A19" s="128" t="s">
        <v>66</v>
      </c>
      <c r="B19" s="79">
        <v>162</v>
      </c>
      <c r="C19" s="79">
        <v>7199</v>
      </c>
      <c r="D19" s="79">
        <v>3285</v>
      </c>
      <c r="E19" s="79">
        <v>17725</v>
      </c>
      <c r="F19" s="79">
        <v>573</v>
      </c>
      <c r="G19" s="79">
        <v>3086</v>
      </c>
      <c r="H19" s="79">
        <v>13417</v>
      </c>
      <c r="I19" s="79">
        <v>7581</v>
      </c>
      <c r="J19" s="79">
        <v>258</v>
      </c>
      <c r="K19" s="79">
        <v>236</v>
      </c>
      <c r="L19" s="79">
        <v>387</v>
      </c>
      <c r="M19" s="79">
        <v>1885</v>
      </c>
      <c r="N19" s="79">
        <f>B19+D19+F19+H19+J19+L19</f>
        <v>18082</v>
      </c>
      <c r="O19" s="127">
        <f>C19+E19+G19+I19+K19+M19</f>
        <v>37712</v>
      </c>
      <c r="P19" s="79"/>
      <c r="Q19" s="127">
        <v>40383</v>
      </c>
      <c r="R19" s="79"/>
      <c r="S19" s="127">
        <v>40383</v>
      </c>
    </row>
    <row r="20" spans="1:19" s="74" customFormat="1" ht="15" customHeight="1">
      <c r="A20" s="80" t="s">
        <v>65</v>
      </c>
      <c r="B20" s="79">
        <v>116.9</v>
      </c>
      <c r="C20" s="79">
        <v>6027.296</v>
      </c>
      <c r="D20" s="79">
        <f>1594.9+1222.1+150.6</f>
        <v>2967.6</v>
      </c>
      <c r="E20" s="79">
        <f>3823.73+13704.669+422.46</f>
        <v>17950.859</v>
      </c>
      <c r="F20" s="79">
        <v>557.6</v>
      </c>
      <c r="G20" s="79">
        <v>3315.52</v>
      </c>
      <c r="H20" s="79">
        <v>9921.6</v>
      </c>
      <c r="I20" s="79">
        <v>5831.603</v>
      </c>
      <c r="J20" s="79">
        <v>320.7</v>
      </c>
      <c r="K20" s="79">
        <v>379.33</v>
      </c>
      <c r="L20" s="79">
        <v>659.2</v>
      </c>
      <c r="M20" s="79">
        <v>1517</v>
      </c>
      <c r="N20" s="79">
        <v>14899.400000000001</v>
      </c>
      <c r="O20" s="79">
        <v>36763</v>
      </c>
      <c r="P20" s="79">
        <v>14899.400000000001</v>
      </c>
      <c r="Q20" s="79">
        <v>36763</v>
      </c>
      <c r="R20" s="81" t="s">
        <v>135</v>
      </c>
      <c r="S20" s="81" t="s">
        <v>135</v>
      </c>
    </row>
    <row r="21" spans="1:19" s="74" customFormat="1" ht="15" customHeight="1">
      <c r="A21" s="128" t="s">
        <v>64</v>
      </c>
      <c r="B21" s="79">
        <v>75.4</v>
      </c>
      <c r="C21" s="79">
        <v>3661</v>
      </c>
      <c r="D21" s="79">
        <v>1953</v>
      </c>
      <c r="E21" s="79">
        <v>13161</v>
      </c>
      <c r="F21" s="79">
        <v>326</v>
      </c>
      <c r="G21" s="79">
        <v>1891</v>
      </c>
      <c r="H21" s="79">
        <v>13334</v>
      </c>
      <c r="I21" s="79">
        <v>7651</v>
      </c>
      <c r="J21" s="79">
        <v>129.6</v>
      </c>
      <c r="K21" s="79">
        <v>88</v>
      </c>
      <c r="L21" s="79">
        <v>743</v>
      </c>
      <c r="M21" s="79">
        <v>1345</v>
      </c>
      <c r="N21" s="79">
        <v>16634</v>
      </c>
      <c r="O21" s="79">
        <v>28805</v>
      </c>
      <c r="P21" s="79">
        <v>16634</v>
      </c>
      <c r="Q21" s="79">
        <v>28805</v>
      </c>
      <c r="R21" s="79"/>
      <c r="S21" s="127">
        <v>27797</v>
      </c>
    </row>
    <row r="22" spans="1:19" s="74" customFormat="1" ht="15" customHeight="1">
      <c r="A22" s="80" t="s">
        <v>63</v>
      </c>
      <c r="B22" s="79">
        <v>143</v>
      </c>
      <c r="C22" s="79">
        <v>7183</v>
      </c>
      <c r="D22" s="79">
        <v>1685</v>
      </c>
      <c r="E22" s="79">
        <v>10766</v>
      </c>
      <c r="F22" s="79">
        <v>319</v>
      </c>
      <c r="G22" s="79">
        <v>1987</v>
      </c>
      <c r="H22" s="79">
        <v>12557</v>
      </c>
      <c r="I22" s="79">
        <v>6762</v>
      </c>
      <c r="J22" s="79">
        <v>272</v>
      </c>
      <c r="K22" s="79">
        <v>218</v>
      </c>
      <c r="L22" s="79">
        <v>585</v>
      </c>
      <c r="M22" s="79">
        <v>1997</v>
      </c>
      <c r="N22" s="79">
        <f>B22+D22+F22+H22+J22+L22</f>
        <v>15561</v>
      </c>
      <c r="O22" s="79">
        <f>C22+E22+G22+I22+K22+M22</f>
        <v>28913</v>
      </c>
      <c r="P22" s="79">
        <f>D22+F22+H22+J22+L22+N22</f>
        <v>30979</v>
      </c>
      <c r="Q22" s="79">
        <f>E22+G22+I22+K22+M22+O22</f>
        <v>50643</v>
      </c>
      <c r="R22" s="79">
        <f>F22+H22+J22+L22+N22+P22</f>
        <v>60273</v>
      </c>
      <c r="S22" s="79">
        <f>G22+I22+K22+M22+O22+Q22</f>
        <v>90520</v>
      </c>
    </row>
    <row r="25" ht="13.5">
      <c r="A25" s="126" t="s">
        <v>134</v>
      </c>
    </row>
    <row r="26" ht="13.5">
      <c r="A26" s="126" t="s">
        <v>133</v>
      </c>
    </row>
  </sheetData>
  <sheetProtection/>
  <mergeCells count="10">
    <mergeCell ref="L3:M3"/>
    <mergeCell ref="N3:O3"/>
    <mergeCell ref="P3:Q3"/>
    <mergeCell ref="R3:S3"/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6"/>
  <sheetViews>
    <sheetView view="pageBreakPreview" zoomScale="130" zoomScaleSheetLayoutView="130" zoomScalePageLayoutView="0" workbookViewId="0" topLeftCell="A1">
      <selection activeCell="P26" sqref="P26"/>
    </sheetView>
  </sheetViews>
  <sheetFormatPr defaultColWidth="9.00390625" defaultRowHeight="13.5"/>
  <cols>
    <col min="2" max="15" width="0" style="0" hidden="1" customWidth="1"/>
  </cols>
  <sheetData>
    <row r="2" spans="1:21" s="74" customFormat="1" ht="15" customHeight="1">
      <c r="A2" s="74" t="s">
        <v>93</v>
      </c>
      <c r="B2" s="88"/>
      <c r="C2" s="88"/>
      <c r="D2" s="88"/>
      <c r="E2" s="88"/>
      <c r="F2" s="88"/>
      <c r="G2" s="88"/>
      <c r="U2" s="87" t="s">
        <v>92</v>
      </c>
    </row>
    <row r="3" spans="1:21" s="74" customFormat="1" ht="13.5">
      <c r="A3" s="86" t="s">
        <v>91</v>
      </c>
      <c r="B3" s="85" t="s">
        <v>90</v>
      </c>
      <c r="C3" s="84"/>
      <c r="D3" s="85" t="s">
        <v>89</v>
      </c>
      <c r="E3" s="84"/>
      <c r="F3" s="85" t="s">
        <v>88</v>
      </c>
      <c r="G3" s="84"/>
      <c r="H3" s="85" t="s">
        <v>87</v>
      </c>
      <c r="I3" s="84"/>
      <c r="J3" s="85" t="s">
        <v>86</v>
      </c>
      <c r="K3" s="84"/>
      <c r="L3" s="85" t="s">
        <v>85</v>
      </c>
      <c r="M3" s="84"/>
      <c r="N3" s="85" t="s">
        <v>84</v>
      </c>
      <c r="O3" s="84"/>
      <c r="P3" s="85" t="s">
        <v>83</v>
      </c>
      <c r="Q3" s="84"/>
      <c r="R3" s="85" t="s">
        <v>137</v>
      </c>
      <c r="S3" s="84"/>
      <c r="T3" s="85" t="s">
        <v>136</v>
      </c>
      <c r="U3" s="84"/>
    </row>
    <row r="4" spans="1:21" s="74" customFormat="1" ht="13.5">
      <c r="A4" s="83"/>
      <c r="B4" s="82" t="s">
        <v>82</v>
      </c>
      <c r="C4" s="82" t="s">
        <v>81</v>
      </c>
      <c r="D4" s="82" t="s">
        <v>82</v>
      </c>
      <c r="E4" s="82" t="s">
        <v>81</v>
      </c>
      <c r="F4" s="82" t="s">
        <v>82</v>
      </c>
      <c r="G4" s="82" t="s">
        <v>81</v>
      </c>
      <c r="H4" s="82" t="s">
        <v>82</v>
      </c>
      <c r="I4" s="82" t="s">
        <v>81</v>
      </c>
      <c r="J4" s="82" t="s">
        <v>82</v>
      </c>
      <c r="K4" s="82" t="s">
        <v>81</v>
      </c>
      <c r="L4" s="82" t="s">
        <v>82</v>
      </c>
      <c r="M4" s="82" t="s">
        <v>81</v>
      </c>
      <c r="N4" s="82" t="s">
        <v>82</v>
      </c>
      <c r="O4" s="82" t="s">
        <v>81</v>
      </c>
      <c r="P4" s="82" t="s">
        <v>82</v>
      </c>
      <c r="Q4" s="82" t="s">
        <v>81</v>
      </c>
      <c r="R4" s="82" t="s">
        <v>82</v>
      </c>
      <c r="S4" s="82" t="s">
        <v>81</v>
      </c>
      <c r="T4" s="82" t="s">
        <v>82</v>
      </c>
      <c r="U4" s="82" t="s">
        <v>81</v>
      </c>
    </row>
    <row r="5" spans="1:21" s="74" customFormat="1" ht="13.5" customHeight="1" hidden="1">
      <c r="A5" s="80" t="s">
        <v>80</v>
      </c>
      <c r="B5" s="81">
        <v>35060</v>
      </c>
      <c r="C5" s="81">
        <v>34584</v>
      </c>
      <c r="D5" s="81">
        <v>12090</v>
      </c>
      <c r="E5" s="81">
        <v>18082</v>
      </c>
      <c r="F5" s="81">
        <v>85157</v>
      </c>
      <c r="G5" s="81">
        <v>359895</v>
      </c>
      <c r="H5" s="81">
        <v>263341</v>
      </c>
      <c r="I5" s="81">
        <v>455746</v>
      </c>
      <c r="J5" s="81">
        <v>6336</v>
      </c>
      <c r="K5" s="81">
        <v>5184</v>
      </c>
      <c r="L5" s="81">
        <v>136237</v>
      </c>
      <c r="M5" s="81">
        <v>132103</v>
      </c>
      <c r="N5" s="81">
        <v>123739</v>
      </c>
      <c r="O5" s="81">
        <v>87312</v>
      </c>
      <c r="P5" s="81">
        <v>691960</v>
      </c>
      <c r="Q5" s="81">
        <v>1092906</v>
      </c>
      <c r="R5" s="81"/>
      <c r="S5" s="81"/>
      <c r="T5" s="81"/>
      <c r="U5" s="81"/>
    </row>
    <row r="6" spans="1:21" s="74" customFormat="1" ht="13.5">
      <c r="A6" s="128" t="s">
        <v>79</v>
      </c>
      <c r="B6" s="81">
        <v>25149</v>
      </c>
      <c r="C6" s="81">
        <v>31195</v>
      </c>
      <c r="D6" s="81">
        <v>14093</v>
      </c>
      <c r="E6" s="81">
        <v>20059</v>
      </c>
      <c r="F6" s="81">
        <v>116261</v>
      </c>
      <c r="G6" s="81">
        <v>400081</v>
      </c>
      <c r="H6" s="81">
        <v>285763</v>
      </c>
      <c r="I6" s="81">
        <v>387627</v>
      </c>
      <c r="J6" s="81">
        <v>10371</v>
      </c>
      <c r="K6" s="81">
        <v>7935</v>
      </c>
      <c r="L6" s="81">
        <v>137698</v>
      </c>
      <c r="M6" s="81">
        <v>125702</v>
      </c>
      <c r="N6" s="81">
        <f>P6-B6-D6-F6-H6-J6-L6</f>
        <v>215204</v>
      </c>
      <c r="O6" s="81">
        <f>Q6-C6-E6-G6-I6-K6-M6</f>
        <v>90637</v>
      </c>
      <c r="P6" s="81">
        <v>804539</v>
      </c>
      <c r="Q6" s="81">
        <v>1063236</v>
      </c>
      <c r="R6" s="81"/>
      <c r="S6" s="129">
        <v>1061820</v>
      </c>
      <c r="T6" s="81" t="s">
        <v>135</v>
      </c>
      <c r="U6" s="81" t="s">
        <v>135</v>
      </c>
    </row>
    <row r="7" spans="1:21" s="74" customFormat="1" ht="13.5">
      <c r="A7" s="128" t="s">
        <v>78</v>
      </c>
      <c r="B7" s="81">
        <v>65955</v>
      </c>
      <c r="C7" s="81">
        <v>66381</v>
      </c>
      <c r="D7" s="81">
        <v>13424</v>
      </c>
      <c r="E7" s="81">
        <v>19118</v>
      </c>
      <c r="F7" s="81">
        <v>151088</v>
      </c>
      <c r="G7" s="81">
        <v>399603</v>
      </c>
      <c r="H7" s="81">
        <v>265150</v>
      </c>
      <c r="I7" s="81">
        <v>363492</v>
      </c>
      <c r="J7" s="81">
        <v>8951</v>
      </c>
      <c r="K7" s="81">
        <v>6306</v>
      </c>
      <c r="L7" s="81">
        <v>103356</v>
      </c>
      <c r="M7" s="81">
        <v>99132</v>
      </c>
      <c r="N7" s="81">
        <f>P7-B7-D7-F7-H7-J7-L7</f>
        <v>138378</v>
      </c>
      <c r="O7" s="81">
        <f>Q7-C7-E7-G7-I7-K7-M7</f>
        <v>68128</v>
      </c>
      <c r="P7" s="81">
        <v>746302</v>
      </c>
      <c r="Q7" s="81">
        <v>1022160</v>
      </c>
      <c r="R7" s="81"/>
      <c r="S7" s="129">
        <v>1021397</v>
      </c>
      <c r="T7" s="81" t="s">
        <v>135</v>
      </c>
      <c r="U7" s="81" t="s">
        <v>135</v>
      </c>
    </row>
    <row r="8" spans="1:21" s="74" customFormat="1" ht="13.5">
      <c r="A8" s="128" t="s">
        <v>77</v>
      </c>
      <c r="B8" s="81">
        <v>35575</v>
      </c>
      <c r="C8" s="81">
        <v>36462</v>
      </c>
      <c r="D8" s="81">
        <v>11669</v>
      </c>
      <c r="E8" s="81">
        <v>14771</v>
      </c>
      <c r="F8" s="81">
        <v>143658</v>
      </c>
      <c r="G8" s="81">
        <v>446507</v>
      </c>
      <c r="H8" s="81">
        <v>263961</v>
      </c>
      <c r="I8" s="81">
        <v>391161</v>
      </c>
      <c r="J8" s="81">
        <v>4832</v>
      </c>
      <c r="K8" s="81">
        <v>2686</v>
      </c>
      <c r="L8" s="81">
        <v>94328</v>
      </c>
      <c r="M8" s="81">
        <v>89051</v>
      </c>
      <c r="N8" s="81">
        <f>P8-B8-D8-F8-H8-J8-L8</f>
        <v>296692</v>
      </c>
      <c r="O8" s="81">
        <f>Q8-C8-E8-G8-I8-K8-M8</f>
        <v>82813</v>
      </c>
      <c r="P8" s="81">
        <v>850715</v>
      </c>
      <c r="Q8" s="81">
        <v>1063451</v>
      </c>
      <c r="R8" s="81"/>
      <c r="S8" s="129">
        <v>1062673</v>
      </c>
      <c r="T8" s="81" t="s">
        <v>135</v>
      </c>
      <c r="U8" s="81" t="s">
        <v>135</v>
      </c>
    </row>
    <row r="9" spans="1:21" s="74" customFormat="1" ht="13.5">
      <c r="A9" s="128" t="s">
        <v>76</v>
      </c>
      <c r="B9" s="81">
        <v>57401</v>
      </c>
      <c r="C9" s="81">
        <v>46174</v>
      </c>
      <c r="D9" s="81">
        <v>14650</v>
      </c>
      <c r="E9" s="81">
        <v>19451</v>
      </c>
      <c r="F9" s="81">
        <v>126622</v>
      </c>
      <c r="G9" s="81">
        <v>473244</v>
      </c>
      <c r="H9" s="81">
        <v>246513</v>
      </c>
      <c r="I9" s="81">
        <v>323087</v>
      </c>
      <c r="J9" s="81">
        <v>2873</v>
      </c>
      <c r="K9" s="81">
        <v>1961</v>
      </c>
      <c r="L9" s="81">
        <v>131698</v>
      </c>
      <c r="M9" s="81">
        <v>118540</v>
      </c>
      <c r="N9" s="81">
        <f>P9-B9-D9-F9-H9-J9-L9</f>
        <v>89444</v>
      </c>
      <c r="O9" s="81">
        <f>Q9-C9-E9-G9-I9-K9-M9</f>
        <v>46608</v>
      </c>
      <c r="P9" s="81">
        <v>669201</v>
      </c>
      <c r="Q9" s="81">
        <v>1029065</v>
      </c>
      <c r="R9" s="81"/>
      <c r="S9" s="129">
        <v>1028776</v>
      </c>
      <c r="T9" s="81" t="s">
        <v>135</v>
      </c>
      <c r="U9" s="81" t="s">
        <v>135</v>
      </c>
    </row>
    <row r="10" spans="1:21" s="74" customFormat="1" ht="13.5">
      <c r="A10" s="128" t="s">
        <v>75</v>
      </c>
      <c r="B10" s="81">
        <v>64033</v>
      </c>
      <c r="C10" s="81">
        <v>53475</v>
      </c>
      <c r="D10" s="81">
        <v>11454</v>
      </c>
      <c r="E10" s="81">
        <v>15878</v>
      </c>
      <c r="F10" s="81">
        <v>100420</v>
      </c>
      <c r="G10" s="81">
        <v>427057</v>
      </c>
      <c r="H10" s="81">
        <v>281504</v>
      </c>
      <c r="I10" s="81">
        <v>309858</v>
      </c>
      <c r="J10" s="81">
        <v>1595</v>
      </c>
      <c r="K10" s="81">
        <v>968</v>
      </c>
      <c r="L10" s="81">
        <v>78629</v>
      </c>
      <c r="M10" s="81">
        <v>77484</v>
      </c>
      <c r="N10" s="81">
        <f>P10-B10-D10-F10-H10-J10-L10</f>
        <v>122823</v>
      </c>
      <c r="O10" s="81">
        <f>Q10-C10-E10-G10-I10-K10-M10</f>
        <v>49649</v>
      </c>
      <c r="P10" s="81">
        <v>660458</v>
      </c>
      <c r="Q10" s="81">
        <v>934369</v>
      </c>
      <c r="R10" s="81"/>
      <c r="S10" s="129">
        <v>933975</v>
      </c>
      <c r="T10" s="81" t="s">
        <v>135</v>
      </c>
      <c r="U10" s="81" t="s">
        <v>135</v>
      </c>
    </row>
    <row r="11" spans="1:21" s="74" customFormat="1" ht="13.5">
      <c r="A11" s="80" t="s">
        <v>74</v>
      </c>
      <c r="B11" s="81">
        <v>38891.3</v>
      </c>
      <c r="C11" s="81">
        <v>38325</v>
      </c>
      <c r="D11" s="81">
        <v>8026</v>
      </c>
      <c r="E11" s="81">
        <v>11054</v>
      </c>
      <c r="F11" s="81">
        <v>146024</v>
      </c>
      <c r="G11" s="81">
        <v>446085</v>
      </c>
      <c r="H11" s="81">
        <v>341100</v>
      </c>
      <c r="I11" s="81">
        <v>397017</v>
      </c>
      <c r="J11" s="81">
        <v>2566</v>
      </c>
      <c r="K11" s="81">
        <v>1727</v>
      </c>
      <c r="L11" s="81">
        <v>76037</v>
      </c>
      <c r="M11" s="81">
        <v>68062</v>
      </c>
      <c r="N11" s="81">
        <f>P11-(B11+D11+F11+H11+J11+L11)</f>
        <v>80784.59999999998</v>
      </c>
      <c r="O11" s="81">
        <f>Q11-(C11+E11+G11+I11+K11+M11)</f>
        <v>46073</v>
      </c>
      <c r="P11" s="81">
        <v>693428.9</v>
      </c>
      <c r="Q11" s="81">
        <v>1008343</v>
      </c>
      <c r="R11" s="81">
        <v>693428.9</v>
      </c>
      <c r="S11" s="81">
        <v>1008343</v>
      </c>
      <c r="T11" s="81" t="s">
        <v>135</v>
      </c>
      <c r="U11" s="81" t="s">
        <v>135</v>
      </c>
    </row>
    <row r="12" spans="1:21" s="74" customFormat="1" ht="13.5">
      <c r="A12" s="80" t="s">
        <v>73</v>
      </c>
      <c r="B12" s="81">
        <v>39172</v>
      </c>
      <c r="C12" s="81">
        <v>39229.2</v>
      </c>
      <c r="D12" s="81">
        <v>14040.4</v>
      </c>
      <c r="E12" s="81">
        <v>18569.5</v>
      </c>
      <c r="F12" s="81">
        <v>159764</v>
      </c>
      <c r="G12" s="81">
        <v>522306.7</v>
      </c>
      <c r="H12" s="81">
        <v>341709</v>
      </c>
      <c r="I12" s="81">
        <v>408366.4</v>
      </c>
      <c r="J12" s="81">
        <v>2555.5</v>
      </c>
      <c r="K12" s="81">
        <v>1452.1</v>
      </c>
      <c r="L12" s="81">
        <v>77179.3</v>
      </c>
      <c r="M12" s="81">
        <v>64324.3</v>
      </c>
      <c r="N12" s="81">
        <f>P12-(B12+D12+F12+H12+J12+L12)</f>
        <v>66115.8999999999</v>
      </c>
      <c r="O12" s="81">
        <f>Q12-(C12+E12+G12+I12+K12+M12)</f>
        <v>41152.5</v>
      </c>
      <c r="P12" s="81">
        <v>700536.1</v>
      </c>
      <c r="Q12" s="81">
        <v>1095400.7</v>
      </c>
      <c r="R12" s="81">
        <v>700536.1</v>
      </c>
      <c r="S12" s="81">
        <v>1095400.7</v>
      </c>
      <c r="T12" s="81" t="s">
        <v>135</v>
      </c>
      <c r="U12" s="81" t="s">
        <v>135</v>
      </c>
    </row>
    <row r="13" spans="1:21" s="74" customFormat="1" ht="13.5">
      <c r="A13" s="80" t="s">
        <v>72</v>
      </c>
      <c r="B13" s="81">
        <v>48636</v>
      </c>
      <c r="C13" s="81">
        <v>47080</v>
      </c>
      <c r="D13" s="81">
        <v>12671</v>
      </c>
      <c r="E13" s="81">
        <v>15313</v>
      </c>
      <c r="F13" s="81">
        <v>120620</v>
      </c>
      <c r="G13" s="81">
        <v>436337</v>
      </c>
      <c r="H13" s="81">
        <v>303837</v>
      </c>
      <c r="I13" s="81">
        <v>342260</v>
      </c>
      <c r="J13" s="81">
        <v>2266.1</v>
      </c>
      <c r="K13" s="81">
        <v>1147</v>
      </c>
      <c r="L13" s="81">
        <v>73010</v>
      </c>
      <c r="M13" s="81">
        <v>52704</v>
      </c>
      <c r="N13" s="81">
        <f>P13-(B13+D13+F13+H13+J13+L13)</f>
        <v>90356.90000000002</v>
      </c>
      <c r="O13" s="81">
        <f>Q13-(C13+E13+G13+I13+K13+M13)</f>
        <v>35098</v>
      </c>
      <c r="P13" s="81">
        <v>651397</v>
      </c>
      <c r="Q13" s="81">
        <v>929939</v>
      </c>
      <c r="R13" s="81">
        <v>651397</v>
      </c>
      <c r="S13" s="81">
        <v>929939</v>
      </c>
      <c r="T13" s="81" t="s">
        <v>135</v>
      </c>
      <c r="U13" s="81" t="s">
        <v>135</v>
      </c>
    </row>
    <row r="14" spans="1:21" s="74" customFormat="1" ht="13.5">
      <c r="A14" s="128" t="s">
        <v>71</v>
      </c>
      <c r="B14" s="79">
        <v>30801</v>
      </c>
      <c r="C14" s="79">
        <v>28702</v>
      </c>
      <c r="D14" s="79">
        <v>6498</v>
      </c>
      <c r="E14" s="79">
        <v>8163</v>
      </c>
      <c r="F14" s="79">
        <v>101570</v>
      </c>
      <c r="G14" s="79">
        <v>414908</v>
      </c>
      <c r="H14" s="79">
        <v>291802</v>
      </c>
      <c r="I14" s="79">
        <v>328918</v>
      </c>
      <c r="J14" s="79">
        <v>824</v>
      </c>
      <c r="K14" s="79">
        <v>539</v>
      </c>
      <c r="L14" s="79">
        <v>64095</v>
      </c>
      <c r="M14" s="79">
        <v>43078</v>
      </c>
      <c r="N14" s="79">
        <v>24786</v>
      </c>
      <c r="O14" s="79">
        <v>774</v>
      </c>
      <c r="P14" s="79">
        <v>520376</v>
      </c>
      <c r="Q14" s="79">
        <v>823534</v>
      </c>
      <c r="R14" s="79"/>
      <c r="S14" s="127">
        <v>845961</v>
      </c>
      <c r="T14" s="79"/>
      <c r="U14" s="127">
        <v>845961</v>
      </c>
    </row>
    <row r="15" spans="1:21" s="74" customFormat="1" ht="13.5">
      <c r="A15" s="80" t="s">
        <v>70</v>
      </c>
      <c r="B15" s="79">
        <v>21698</v>
      </c>
      <c r="C15" s="79">
        <v>19410</v>
      </c>
      <c r="D15" s="79">
        <v>5391</v>
      </c>
      <c r="E15" s="79">
        <v>6425</v>
      </c>
      <c r="F15" s="79">
        <v>109819</v>
      </c>
      <c r="G15" s="79">
        <v>382984</v>
      </c>
      <c r="H15" s="79">
        <v>347575</v>
      </c>
      <c r="I15" s="79">
        <v>366020</v>
      </c>
      <c r="J15" s="79">
        <v>1584</v>
      </c>
      <c r="K15" s="79">
        <v>881</v>
      </c>
      <c r="L15" s="79">
        <v>58332</v>
      </c>
      <c r="M15" s="79">
        <v>34441</v>
      </c>
      <c r="N15" s="79">
        <v>67266</v>
      </c>
      <c r="O15" s="79">
        <v>30426</v>
      </c>
      <c r="P15" s="79">
        <v>611665</v>
      </c>
      <c r="Q15" s="79">
        <v>840587</v>
      </c>
      <c r="R15" s="79">
        <v>611665</v>
      </c>
      <c r="S15" s="79">
        <v>840587</v>
      </c>
      <c r="T15" s="79">
        <v>611665</v>
      </c>
      <c r="U15" s="79">
        <v>840587</v>
      </c>
    </row>
    <row r="16" spans="1:21" s="74" customFormat="1" ht="13.5">
      <c r="A16" s="80" t="s">
        <v>69</v>
      </c>
      <c r="B16" s="79">
        <v>5408</v>
      </c>
      <c r="C16" s="79">
        <v>4571</v>
      </c>
      <c r="D16" s="79">
        <v>9264</v>
      </c>
      <c r="E16" s="79">
        <v>9031</v>
      </c>
      <c r="F16" s="79">
        <v>109645</v>
      </c>
      <c r="G16" s="79">
        <v>393068</v>
      </c>
      <c r="H16" s="79">
        <v>310490</v>
      </c>
      <c r="I16" s="79">
        <v>362646</v>
      </c>
      <c r="J16" s="79">
        <v>641</v>
      </c>
      <c r="K16" s="79">
        <v>457</v>
      </c>
      <c r="L16" s="79">
        <v>45276</v>
      </c>
      <c r="M16" s="79">
        <v>28064</v>
      </c>
      <c r="N16" s="79">
        <v>76285</v>
      </c>
      <c r="O16" s="79">
        <v>39490</v>
      </c>
      <c r="P16" s="79">
        <v>557009</v>
      </c>
      <c r="Q16" s="79">
        <v>837327</v>
      </c>
      <c r="R16" s="79">
        <v>557009</v>
      </c>
      <c r="S16" s="79">
        <v>837327</v>
      </c>
      <c r="T16" s="81" t="s">
        <v>135</v>
      </c>
      <c r="U16" s="81" t="s">
        <v>135</v>
      </c>
    </row>
    <row r="17" spans="1:21" s="74" customFormat="1" ht="13.5">
      <c r="A17" s="128" t="s">
        <v>68</v>
      </c>
      <c r="B17" s="79">
        <v>12739</v>
      </c>
      <c r="C17" s="79">
        <v>11624</v>
      </c>
      <c r="D17" s="79">
        <v>9209</v>
      </c>
      <c r="E17" s="79">
        <v>9250</v>
      </c>
      <c r="F17" s="79">
        <v>107233</v>
      </c>
      <c r="G17" s="79">
        <v>400692</v>
      </c>
      <c r="H17" s="79">
        <v>240122</v>
      </c>
      <c r="I17" s="79">
        <v>312327</v>
      </c>
      <c r="J17" s="79">
        <v>1695</v>
      </c>
      <c r="K17" s="79">
        <v>921</v>
      </c>
      <c r="L17" s="79">
        <v>47952</v>
      </c>
      <c r="M17" s="79">
        <v>29558</v>
      </c>
      <c r="N17" s="79">
        <v>84716</v>
      </c>
      <c r="O17" s="79">
        <v>30638</v>
      </c>
      <c r="P17" s="79">
        <v>503666</v>
      </c>
      <c r="Q17" s="79">
        <v>795010</v>
      </c>
      <c r="R17" s="79"/>
      <c r="S17" s="127">
        <v>795457</v>
      </c>
      <c r="T17" s="79">
        <v>503666</v>
      </c>
      <c r="U17" s="79">
        <v>795010</v>
      </c>
    </row>
    <row r="18" spans="1:21" s="74" customFormat="1" ht="13.5">
      <c r="A18" s="128" t="s">
        <v>67</v>
      </c>
      <c r="B18" s="79">
        <v>12573</v>
      </c>
      <c r="C18" s="79">
        <v>10710</v>
      </c>
      <c r="D18" s="79">
        <v>8679</v>
      </c>
      <c r="E18" s="79">
        <v>8798</v>
      </c>
      <c r="F18" s="79">
        <v>129419</v>
      </c>
      <c r="G18" s="79">
        <v>439007</v>
      </c>
      <c r="H18" s="79">
        <v>246420</v>
      </c>
      <c r="I18" s="79">
        <v>313131</v>
      </c>
      <c r="J18" s="79">
        <v>1390</v>
      </c>
      <c r="K18" s="79">
        <v>627</v>
      </c>
      <c r="L18" s="79">
        <v>54507</v>
      </c>
      <c r="M18" s="79">
        <v>31630</v>
      </c>
      <c r="N18" s="79">
        <v>66076</v>
      </c>
      <c r="O18" s="79">
        <v>31874</v>
      </c>
      <c r="P18" s="79">
        <v>519064</v>
      </c>
      <c r="Q18" s="79">
        <v>835777</v>
      </c>
      <c r="R18" s="79"/>
      <c r="S18" s="127">
        <v>852133</v>
      </c>
      <c r="T18" s="79">
        <v>519064</v>
      </c>
      <c r="U18" s="79">
        <v>835777</v>
      </c>
    </row>
    <row r="19" spans="1:21" s="74" customFormat="1" ht="13.5">
      <c r="A19" s="80" t="s">
        <v>66</v>
      </c>
      <c r="B19" s="79">
        <v>19633</v>
      </c>
      <c r="C19" s="79">
        <v>51021</v>
      </c>
      <c r="D19" s="79">
        <v>16602</v>
      </c>
      <c r="E19" s="79">
        <v>19374</v>
      </c>
      <c r="F19" s="79">
        <v>92270</v>
      </c>
      <c r="G19" s="79">
        <v>417951</v>
      </c>
      <c r="H19" s="79">
        <v>252358</v>
      </c>
      <c r="I19" s="79">
        <v>279247</v>
      </c>
      <c r="J19" s="79">
        <v>1050</v>
      </c>
      <c r="K19" s="79">
        <v>504</v>
      </c>
      <c r="L19" s="79">
        <v>48835</v>
      </c>
      <c r="M19" s="79">
        <v>32135</v>
      </c>
      <c r="N19" s="79">
        <f>P19-(L19+J19+H19+F19+D19+B19)</f>
        <v>71713</v>
      </c>
      <c r="O19" s="79">
        <f>Q19-(C19+E19+G19+I19+K19+M19)</f>
        <v>6196</v>
      </c>
      <c r="P19" s="79">
        <v>502461</v>
      </c>
      <c r="Q19" s="79">
        <v>806428</v>
      </c>
      <c r="R19" s="79">
        <v>502461</v>
      </c>
      <c r="S19" s="79">
        <v>806428</v>
      </c>
      <c r="T19" s="79">
        <v>502461</v>
      </c>
      <c r="U19" s="79">
        <v>806428</v>
      </c>
    </row>
    <row r="20" spans="1:21" s="74" customFormat="1" ht="13.5">
      <c r="A20" s="128" t="s">
        <v>65</v>
      </c>
      <c r="B20" s="79">
        <v>20062.4</v>
      </c>
      <c r="C20" s="79">
        <v>18844.531</v>
      </c>
      <c r="D20" s="79">
        <v>12913</v>
      </c>
      <c r="E20" s="79">
        <v>14023</v>
      </c>
      <c r="F20" s="79">
        <v>85520</v>
      </c>
      <c r="G20" s="79">
        <v>455021.806</v>
      </c>
      <c r="H20" s="79">
        <v>313962</v>
      </c>
      <c r="I20" s="79">
        <v>297669.815</v>
      </c>
      <c r="J20" s="79">
        <v>1086.5</v>
      </c>
      <c r="K20" s="79">
        <v>610.5</v>
      </c>
      <c r="L20" s="79">
        <v>35777</v>
      </c>
      <c r="M20" s="79">
        <v>23555.5</v>
      </c>
      <c r="N20" s="79">
        <f>P20-(L20+J20+H20+F20+D20+B20)</f>
        <v>83750.40000000002</v>
      </c>
      <c r="O20" s="79">
        <f>Q20-(C20+E20+G20+I20+K20+M20)</f>
        <v>43311.427000000025</v>
      </c>
      <c r="P20" s="79">
        <v>553071.3</v>
      </c>
      <c r="Q20" s="79">
        <v>853036.579</v>
      </c>
      <c r="R20" s="79"/>
      <c r="S20" s="127">
        <v>843311</v>
      </c>
      <c r="T20" s="81" t="s">
        <v>135</v>
      </c>
      <c r="U20" s="81" t="s">
        <v>135</v>
      </c>
    </row>
    <row r="21" spans="1:21" s="74" customFormat="1" ht="13.5">
      <c r="A21" s="80" t="s">
        <v>64</v>
      </c>
      <c r="B21" s="79">
        <v>25659</v>
      </c>
      <c r="C21" s="79">
        <v>15088</v>
      </c>
      <c r="D21" s="79">
        <v>11612</v>
      </c>
      <c r="E21" s="79">
        <v>16499</v>
      </c>
      <c r="F21" s="79">
        <v>77384</v>
      </c>
      <c r="G21" s="79">
        <v>464285</v>
      </c>
      <c r="H21" s="79">
        <v>286541</v>
      </c>
      <c r="I21" s="79">
        <v>288715</v>
      </c>
      <c r="J21" s="79">
        <v>3024</v>
      </c>
      <c r="K21" s="79">
        <v>1651</v>
      </c>
      <c r="L21" s="79">
        <v>30369</v>
      </c>
      <c r="M21" s="79">
        <v>20794</v>
      </c>
      <c r="N21" s="79">
        <f>P21-(L21+J21+H21+F21+D21+B21)</f>
        <v>61312</v>
      </c>
      <c r="O21" s="79">
        <f>Q21-(C21+E21+G21+I21+K21+M21)</f>
        <v>41030</v>
      </c>
      <c r="P21" s="79">
        <v>495901</v>
      </c>
      <c r="Q21" s="79">
        <v>848062</v>
      </c>
      <c r="R21" s="79">
        <v>495901</v>
      </c>
      <c r="S21" s="79">
        <v>848062</v>
      </c>
      <c r="T21" s="79">
        <v>495901</v>
      </c>
      <c r="U21" s="79">
        <v>848062</v>
      </c>
    </row>
    <row r="22" spans="1:21" s="74" customFormat="1" ht="13.5">
      <c r="A22" s="80" t="s">
        <v>63</v>
      </c>
      <c r="B22" s="79">
        <v>25005</v>
      </c>
      <c r="C22" s="79">
        <v>22469</v>
      </c>
      <c r="D22" s="79">
        <v>12279</v>
      </c>
      <c r="E22" s="79">
        <v>15057</v>
      </c>
      <c r="F22" s="79">
        <v>66721</v>
      </c>
      <c r="G22" s="79">
        <v>407801</v>
      </c>
      <c r="H22" s="79">
        <v>314001</v>
      </c>
      <c r="I22" s="79">
        <v>321054</v>
      </c>
      <c r="J22" s="79">
        <v>2984</v>
      </c>
      <c r="K22" s="79">
        <v>2465</v>
      </c>
      <c r="L22" s="79">
        <v>33421</v>
      </c>
      <c r="M22" s="79">
        <v>22337</v>
      </c>
      <c r="N22" s="79">
        <f>P22-(L22+J22+H22+F22+D22+B22)</f>
        <v>54995</v>
      </c>
      <c r="O22" s="79">
        <f>Q22-(C22+E22+G22+I22+K22+M22)</f>
        <v>33687</v>
      </c>
      <c r="P22" s="79">
        <v>509406</v>
      </c>
      <c r="Q22" s="79">
        <v>824870</v>
      </c>
      <c r="R22" s="79">
        <v>509406</v>
      </c>
      <c r="S22" s="79">
        <v>824870</v>
      </c>
      <c r="T22" s="79">
        <v>509406</v>
      </c>
      <c r="U22" s="79">
        <v>824870</v>
      </c>
    </row>
    <row r="25" ht="13.5">
      <c r="A25" s="126" t="s">
        <v>134</v>
      </c>
    </row>
    <row r="26" ht="13.5">
      <c r="A26" s="126" t="s">
        <v>133</v>
      </c>
    </row>
  </sheetData>
  <sheetProtection/>
  <mergeCells count="11"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　優頼</dc:creator>
  <cp:keywords/>
  <dc:description/>
  <cp:lastModifiedBy>平尾　優頼</cp:lastModifiedBy>
  <cp:lastPrinted>2020-05-12T07:02:21Z</cp:lastPrinted>
  <dcterms:created xsi:type="dcterms:W3CDTF">1997-01-08T22:48:59Z</dcterms:created>
  <dcterms:modified xsi:type="dcterms:W3CDTF">2020-06-25T08:35:49Z</dcterms:modified>
  <cp:category/>
  <cp:version/>
  <cp:contentType/>
  <cp:contentStatus/>
</cp:coreProperties>
</file>